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codeName="ThisWorkbook" defaultThemeVersion="166925"/>
  <mc:AlternateContent xmlns:mc="http://schemas.openxmlformats.org/markup-compatibility/2006">
    <mc:Choice Requires="x15">
      <x15ac:absPath xmlns:x15ac="http://schemas.microsoft.com/office/spreadsheetml/2010/11/ac" url="/Users/daricewong/Library/CloudStorage/GoogleDrive-darice@dyettandbhatia.com/Shared drives/Active Jobs/580 Turlock SB2 Planning Grant Projects/Products/Housing Element/04 Revised for HCD/01 To Post/"/>
    </mc:Choice>
  </mc:AlternateContent>
  <xr:revisionPtr revIDLastSave="0" documentId="13_ncr:1_{3AAE52B2-15C6-D440-A517-669C67CE0D8C}" xr6:coauthVersionLast="47" xr6:coauthVersionMax="47" xr10:uidLastSave="{00000000-0000-0000-0000-000000000000}"/>
  <bookViews>
    <workbookView xWindow="0" yWindow="760" windowWidth="34560" windowHeight="20060" activeTab="2" xr2:uid="{AB3A1DBB-6EB9-5045-9EBE-72E7424719EC}"/>
  </bookViews>
  <sheets>
    <sheet name="START HERE" sheetId="2" r:id="rId1"/>
    <sheet name="Table A" sheetId="1" r:id="rId2"/>
    <sheet name="Table B" sheetId="6" r:id="rId3"/>
    <sheet name="Table C" sheetId="8" r:id="rId4"/>
    <sheet name="Field Names" sheetId="11" state="hidden" r:id="rId5"/>
    <sheet name="RHNA Allocations" sheetId="9" state="hidden" r:id="rId6"/>
    <sheet name="CountyInfo" sheetId="10" state="hidden" r:id="rId7"/>
    <sheet name="DropdownLists" sheetId="5" state="hidden" r:id="rId8"/>
  </sheets>
  <definedNames>
    <definedName name="_xlnm._FilterDatabase" localSheetId="5" hidden="1">'RHNA Allocations'!$A$1:$H$540</definedName>
    <definedName name="_xlnm.Database">#REF!</definedName>
    <definedName name="_xlnm.Print_Area" localSheetId="1">Table3[]</definedName>
    <definedName name="_xlnm.Print_Area" localSheetId="2">'Table B'!$A$1:$U$86</definedName>
    <definedName name="_xlnm.Print_Area" localSheetId="3">'Table C'!$A$1:$B$17</definedName>
    <definedName name="_xlnm.Print_Titles" localSheetId="1">'Table A'!$2:$2</definedName>
    <definedName name="_xlnm.Print_Titles" localSheetId="2">'Table B'!$2:$2</definedName>
    <definedName name="_xlnm.Print_Titles" localSheetId="3">'Table 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6" i="6" l="1"/>
  <c r="A85" i="6"/>
  <c r="A84" i="6"/>
  <c r="A5" i="1"/>
  <c r="A4" i="1"/>
  <c r="S4" i="1" l="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3" i="1"/>
  <c r="A41" i="6"/>
  <c r="A42" i="6"/>
  <c r="A43" i="6"/>
  <c r="A44" i="6"/>
  <c r="A45" i="6"/>
  <c r="A46" i="6"/>
  <c r="A47" i="6"/>
  <c r="A48" i="6"/>
  <c r="A49" i="6"/>
  <c r="A50" i="6"/>
  <c r="A51" i="6"/>
  <c r="A52" i="6"/>
  <c r="A19" i="6"/>
  <c r="A20" i="6"/>
  <c r="A21" i="6"/>
  <c r="A22" i="6"/>
  <c r="A23" i="6"/>
  <c r="A24" i="6"/>
  <c r="A25" i="6"/>
  <c r="A26" i="6"/>
  <c r="A27" i="6"/>
  <c r="A28" i="6"/>
  <c r="A29" i="6"/>
  <c r="A30" i="6"/>
  <c r="A31" i="6"/>
  <c r="A32" i="6"/>
  <c r="A33" i="6"/>
  <c r="A34" i="6"/>
  <c r="A35" i="6"/>
  <c r="A36" i="6"/>
  <c r="A37" i="6"/>
  <c r="A38" i="6"/>
  <c r="A39" i="6"/>
  <c r="A40" i="6"/>
  <c r="A18" i="6"/>
  <c r="A17" i="6"/>
  <c r="A16" i="6"/>
  <c r="A15" i="6"/>
  <c r="A14" i="6"/>
  <c r="A13" i="6"/>
  <c r="A12" i="6"/>
  <c r="A11" i="6"/>
  <c r="A10" i="6"/>
  <c r="A9" i="6"/>
  <c r="A8" i="6"/>
  <c r="A7" i="6"/>
  <c r="A6" i="6"/>
  <c r="A5" i="6"/>
  <c r="A4" i="6"/>
  <c r="A3" i="6"/>
  <c r="S273" i="1"/>
  <c r="S274" i="1"/>
  <c r="S275" i="1"/>
  <c r="A273" i="1"/>
  <c r="A274" i="1"/>
  <c r="A275"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A105" i="1" l="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91" i="1"/>
  <c r="A92" i="1"/>
  <c r="A93" i="1"/>
  <c r="A94" i="1"/>
  <c r="A95" i="1"/>
  <c r="A96" i="1"/>
  <c r="A97" i="1"/>
  <c r="A98" i="1"/>
  <c r="A99" i="1"/>
  <c r="A100" i="1"/>
  <c r="A101" i="1"/>
  <c r="A102" i="1"/>
  <c r="A103" i="1"/>
  <c r="A104" i="1"/>
  <c r="A90" i="1"/>
  <c r="A67" i="1" l="1"/>
  <c r="A68" i="1"/>
  <c r="A69" i="1"/>
  <c r="A70" i="1"/>
  <c r="A71" i="1"/>
  <c r="A72" i="1"/>
  <c r="A73" i="1"/>
  <c r="A74" i="1"/>
  <c r="A75" i="1"/>
  <c r="A76" i="1"/>
  <c r="A77" i="1"/>
  <c r="A78" i="1"/>
  <c r="A79" i="1"/>
  <c r="A80" i="1"/>
  <c r="A81" i="1"/>
  <c r="A82" i="1"/>
  <c r="A83" i="1"/>
  <c r="A84" i="1"/>
  <c r="A85" i="1"/>
  <c r="A86" i="1"/>
  <c r="A87" i="1"/>
  <c r="A88" i="1"/>
  <c r="A89" i="1"/>
  <c r="A29" i="1" l="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 i="1" l="1"/>
  <c r="A7" i="1"/>
  <c r="A8" i="1"/>
  <c r="A9" i="1"/>
  <c r="A10" i="1"/>
  <c r="A11" i="1"/>
  <c r="A12" i="1"/>
  <c r="A13" i="1"/>
  <c r="A14" i="1"/>
  <c r="A15" i="1"/>
  <c r="A16" i="1"/>
  <c r="A17" i="1"/>
  <c r="A18" i="1"/>
  <c r="A19" i="1"/>
  <c r="A20" i="1"/>
  <c r="A21" i="1"/>
  <c r="A22" i="1"/>
  <c r="A23" i="1"/>
  <c r="A24" i="1"/>
  <c r="A25" i="1"/>
  <c r="A26" i="1"/>
  <c r="A27" i="1"/>
  <c r="A28" i="1"/>
  <c r="A3" i="1"/>
  <c r="J2" i="10" l="1"/>
  <c r="K2" i="10" s="1"/>
  <c r="L2" i="10" s="1"/>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2" i="10"/>
  <c r="F61" i="10" s="1"/>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2" i="10"/>
  <c r="I1" i="6" l="1"/>
  <c r="E1" i="1"/>
</calcChain>
</file>

<file path=xl/sharedStrings.xml><?xml version="1.0" encoding="utf-8"?>
<sst xmlns="http://schemas.openxmlformats.org/spreadsheetml/2006/main" count="5934" uniqueCount="2163">
  <si>
    <t>Form Fields</t>
  </si>
  <si>
    <t xml:space="preserve">General Information </t>
  </si>
  <si>
    <t>Jurisidiction Name</t>
  </si>
  <si>
    <t>ADELANTO</t>
  </si>
  <si>
    <t>Housing Element Cycle</t>
  </si>
  <si>
    <t>6th</t>
  </si>
  <si>
    <t>Contact Information</t>
  </si>
  <si>
    <t>First Name</t>
  </si>
  <si>
    <t>Last Name</t>
  </si>
  <si>
    <t>Title</t>
  </si>
  <si>
    <t>Email</t>
  </si>
  <si>
    <t>Phone</t>
  </si>
  <si>
    <t>Mailing Address</t>
  </si>
  <si>
    <t>Street Address</t>
  </si>
  <si>
    <t>City</t>
  </si>
  <si>
    <t>Zip Code</t>
  </si>
  <si>
    <t>Website</t>
  </si>
  <si>
    <t>Table A: Housing Element Sites Inventory, Table Starts in Cell A2</t>
  </si>
  <si>
    <t>Jurisdiction Name</t>
  </si>
  <si>
    <t>Site Address/Intersection</t>
  </si>
  <si>
    <t>5 Digit ZIP Code</t>
  </si>
  <si>
    <t>Assessor Parcel Number</t>
  </si>
  <si>
    <t>Consolidated Sites</t>
  </si>
  <si>
    <t>General Plan Designation (Current)</t>
  </si>
  <si>
    <t>Zoning Designation (Current)</t>
  </si>
  <si>
    <t>Minimum Density Allowed (units/acre)</t>
  </si>
  <si>
    <t>Existing Use/Vacancy</t>
  </si>
  <si>
    <t>Infrastructure</t>
  </si>
  <si>
    <t>Publicly-Owned</t>
  </si>
  <si>
    <t>Site Status</t>
  </si>
  <si>
    <t>Identified in Last/Last Two Planning Cycle(s)</t>
  </si>
  <si>
    <t>Lower Income Capacity</t>
  </si>
  <si>
    <t>Moderate Income Capacity</t>
  </si>
  <si>
    <t>Above Moderate Income Capacity</t>
  </si>
  <si>
    <t>Total Capacity</t>
  </si>
  <si>
    <t>Optional Information1</t>
  </si>
  <si>
    <t>Optional Information2</t>
  </si>
  <si>
    <t>Optional Information3</t>
  </si>
  <si>
    <t>Table B: Candidate Sites Identified to be Rezoned to Accommodate Shortfall Housing Need, Table Starts in Cell A2</t>
  </si>
  <si>
    <t>Very Low-Income</t>
  </si>
  <si>
    <t>Low-Income</t>
  </si>
  <si>
    <t>Moderate-Income</t>
  </si>
  <si>
    <t>Above Moderate-Income</t>
  </si>
  <si>
    <t xml:space="preserve">Type of Shortfall
</t>
  </si>
  <si>
    <t>Current General Plan Designation</t>
  </si>
  <si>
    <t>Current Zoning</t>
  </si>
  <si>
    <t>Proposed General Plan (GP) Designation</t>
  </si>
  <si>
    <t>Proposed Zoning</t>
  </si>
  <si>
    <t xml:space="preserve">Minimum Density Allowed </t>
  </si>
  <si>
    <t>Maximum Density Allowed</t>
  </si>
  <si>
    <t>Vacant/
Nonvacant</t>
  </si>
  <si>
    <t>Description of Existing Uses</t>
  </si>
  <si>
    <t>Table C: Land Use, Table Starts in A2</t>
  </si>
  <si>
    <t>Name ID</t>
  </si>
  <si>
    <t>Very Low</t>
  </si>
  <si>
    <t>Low</t>
  </si>
  <si>
    <t>Mod</t>
  </si>
  <si>
    <t>Above Mod</t>
  </si>
  <si>
    <t>TOTAL</t>
  </si>
  <si>
    <t>County</t>
  </si>
  <si>
    <t>Adelanto</t>
  </si>
  <si>
    <t>San Bernardino County</t>
  </si>
  <si>
    <t>Agoura Hills</t>
  </si>
  <si>
    <t>Los Angeles County</t>
  </si>
  <si>
    <t>Alameda</t>
  </si>
  <si>
    <t>Alameda County</t>
  </si>
  <si>
    <t>Albany</t>
  </si>
  <si>
    <t>Alhambra</t>
  </si>
  <si>
    <t>Aliso Viejo</t>
  </si>
  <si>
    <t>Orange County</t>
  </si>
  <si>
    <t>Alpine County</t>
  </si>
  <si>
    <t>6th Cycle</t>
  </si>
  <si>
    <t>Alturas</t>
  </si>
  <si>
    <t>Modoc County</t>
  </si>
  <si>
    <t>Amador City</t>
  </si>
  <si>
    <t>Amador County</t>
  </si>
  <si>
    <t>American Canyon</t>
  </si>
  <si>
    <t>Napa County</t>
  </si>
  <si>
    <t>Anaheim</t>
  </si>
  <si>
    <t>Anderson</t>
  </si>
  <si>
    <t>Shasta County</t>
  </si>
  <si>
    <t>Angels Camp</t>
  </si>
  <si>
    <t>Calaveras County</t>
  </si>
  <si>
    <t>Antioch</t>
  </si>
  <si>
    <t>Contra Costa County</t>
  </si>
  <si>
    <t>Apple Valley</t>
  </si>
  <si>
    <t>Arcadia</t>
  </si>
  <si>
    <t>Arcata</t>
  </si>
  <si>
    <t>Humboldt County</t>
  </si>
  <si>
    <t>Arroyo Grande</t>
  </si>
  <si>
    <t>San Luis Obispo County</t>
  </si>
  <si>
    <t>Artesia</t>
  </si>
  <si>
    <t>Arvin</t>
  </si>
  <si>
    <t>Kern County</t>
  </si>
  <si>
    <t>Atascadero</t>
  </si>
  <si>
    <t>Atherton</t>
  </si>
  <si>
    <t>San Mateo County</t>
  </si>
  <si>
    <t>Atwater</t>
  </si>
  <si>
    <t>Merced County</t>
  </si>
  <si>
    <t>Auburn</t>
  </si>
  <si>
    <t>Placer County</t>
  </si>
  <si>
    <t>Avalon</t>
  </si>
  <si>
    <t>Avenal</t>
  </si>
  <si>
    <t>Kings County</t>
  </si>
  <si>
    <t>Azusa</t>
  </si>
  <si>
    <t>Bakersfield</t>
  </si>
  <si>
    <t>Baldwin Park</t>
  </si>
  <si>
    <t>Banning</t>
  </si>
  <si>
    <t>Riverside County</t>
  </si>
  <si>
    <t>Barstow</t>
  </si>
  <si>
    <t>Beaumont</t>
  </si>
  <si>
    <t>Bell</t>
  </si>
  <si>
    <t>Bell Gardens</t>
  </si>
  <si>
    <t>Bellflower</t>
  </si>
  <si>
    <t>Belmont</t>
  </si>
  <si>
    <t>Belvedere</t>
  </si>
  <si>
    <t>Marin County</t>
  </si>
  <si>
    <t>Benicia</t>
  </si>
  <si>
    <t>Solano County</t>
  </si>
  <si>
    <t>Berkeley</t>
  </si>
  <si>
    <t>Beverly Hills</t>
  </si>
  <si>
    <t>Big Bear Lake</t>
  </si>
  <si>
    <t>Biggs</t>
  </si>
  <si>
    <t>Butte County</t>
  </si>
  <si>
    <t>Bishop</t>
  </si>
  <si>
    <t>Inyo County</t>
  </si>
  <si>
    <t>Blue Lake</t>
  </si>
  <si>
    <t>Blythe</t>
  </si>
  <si>
    <t>Bradbury</t>
  </si>
  <si>
    <t>Brawley</t>
  </si>
  <si>
    <t>Imperial County</t>
  </si>
  <si>
    <t>Brea</t>
  </si>
  <si>
    <t>Brentwood</t>
  </si>
  <si>
    <t>Brisbane</t>
  </si>
  <si>
    <t>Buellton</t>
  </si>
  <si>
    <t>Santa Barbara County</t>
  </si>
  <si>
    <t>Buena Park</t>
  </si>
  <si>
    <t>Burbank</t>
  </si>
  <si>
    <t>Burlingame</t>
  </si>
  <si>
    <t>Calabasas</t>
  </si>
  <si>
    <t>Calexico</t>
  </si>
  <si>
    <t>California City</t>
  </si>
  <si>
    <t>Calimesa</t>
  </si>
  <si>
    <t>Calipatria</t>
  </si>
  <si>
    <t>Calistoga</t>
  </si>
  <si>
    <t>Camarillo</t>
  </si>
  <si>
    <t>Ventura County</t>
  </si>
  <si>
    <t>Campbell</t>
  </si>
  <si>
    <t>Santa Clara County</t>
  </si>
  <si>
    <t>Canyon Lake</t>
  </si>
  <si>
    <t>Capitola</t>
  </si>
  <si>
    <t>Santa Cruz County</t>
  </si>
  <si>
    <t>Carlsbad</t>
  </si>
  <si>
    <t>San Diego County</t>
  </si>
  <si>
    <t>Carmel-by-the-Sea</t>
  </si>
  <si>
    <t>Monterey County</t>
  </si>
  <si>
    <t>Carpinteria</t>
  </si>
  <si>
    <t>Carson</t>
  </si>
  <si>
    <t>Cathedral</t>
  </si>
  <si>
    <t>Ceres</t>
  </si>
  <si>
    <t>Stanislaus County</t>
  </si>
  <si>
    <t>Cerritos</t>
  </si>
  <si>
    <t>Chico</t>
  </si>
  <si>
    <t>Chino</t>
  </si>
  <si>
    <t>Chino Hills</t>
  </si>
  <si>
    <t>Chowchilla</t>
  </si>
  <si>
    <t>Madera County</t>
  </si>
  <si>
    <t>Chula Vista</t>
  </si>
  <si>
    <t>Citrus Heights</t>
  </si>
  <si>
    <t>Sacramento County</t>
  </si>
  <si>
    <t>Claremont</t>
  </si>
  <si>
    <t>Clayton</t>
  </si>
  <si>
    <t>Clearlake</t>
  </si>
  <si>
    <t>Lake County</t>
  </si>
  <si>
    <t>Cloverdale</t>
  </si>
  <si>
    <t>Sonoma County</t>
  </si>
  <si>
    <t>Clovis</t>
  </si>
  <si>
    <t>Fresno County</t>
  </si>
  <si>
    <t>Coachella</t>
  </si>
  <si>
    <t>Coalinga</t>
  </si>
  <si>
    <t>Colfax</t>
  </si>
  <si>
    <t>Colma</t>
  </si>
  <si>
    <t>Colton</t>
  </si>
  <si>
    <t>Colusa</t>
  </si>
  <si>
    <t>Colusa County</t>
  </si>
  <si>
    <t>Commerce</t>
  </si>
  <si>
    <t>Compton</t>
  </si>
  <si>
    <t>Concord</t>
  </si>
  <si>
    <t>Corcoran</t>
  </si>
  <si>
    <t>Corning</t>
  </si>
  <si>
    <t>Tehama County</t>
  </si>
  <si>
    <t>Corona</t>
  </si>
  <si>
    <t>Coronado</t>
  </si>
  <si>
    <t>Corte Madera</t>
  </si>
  <si>
    <t>Costa Mesa</t>
  </si>
  <si>
    <t>Cotati</t>
  </si>
  <si>
    <t>Covina</t>
  </si>
  <si>
    <t>Crescent City</t>
  </si>
  <si>
    <t>Del Norte County</t>
  </si>
  <si>
    <t>Cudahy</t>
  </si>
  <si>
    <t>Culver City</t>
  </si>
  <si>
    <t>Cupertino</t>
  </si>
  <si>
    <t>Cypress</t>
  </si>
  <si>
    <t>Daly City</t>
  </si>
  <si>
    <t>Dana Point</t>
  </si>
  <si>
    <t>Danville</t>
  </si>
  <si>
    <t>Davis</t>
  </si>
  <si>
    <t>Yolo County</t>
  </si>
  <si>
    <t>Del Mar</t>
  </si>
  <si>
    <t>Del Rey Oaks</t>
  </si>
  <si>
    <t>Delano</t>
  </si>
  <si>
    <t>Desert Hot Springs</t>
  </si>
  <si>
    <t>Diamond Bar</t>
  </si>
  <si>
    <t>Dinuba</t>
  </si>
  <si>
    <t>Tulare County</t>
  </si>
  <si>
    <t>Dixon</t>
  </si>
  <si>
    <t>Dorris</t>
  </si>
  <si>
    <t>Siskiyou County</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</si>
  <si>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</si>
  <si>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</si>
  <si>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</si>
  <si>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</si>
  <si>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</si>
  <si>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</si>
  <si>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</si>
  <si>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</si>
  <si>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</si>
  <si>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</si>
  <si>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</si>
  <si>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</si>
  <si>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</si>
  <si>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</si>
  <si>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</si>
  <si>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</si>
  <si>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</si>
  <si>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San Joaquin County</t>
  </si>
  <si>
    <t>Escondido</t>
  </si>
  <si>
    <t>Etna</t>
  </si>
  <si>
    <t>Eureka</t>
  </si>
  <si>
    <t>Exeter</t>
  </si>
  <si>
    <t>Fairfax</t>
  </si>
  <si>
    <t>Fairfield</t>
  </si>
  <si>
    <t>Farmersville</t>
  </si>
  <si>
    <t>Ferndale</t>
  </si>
  <si>
    <t>Fillmore</t>
  </si>
  <si>
    <t>Firebaugh</t>
  </si>
  <si>
    <t>Folsom</t>
  </si>
  <si>
    <t>Fontana</t>
  </si>
  <si>
    <t>Fort Bragg</t>
  </si>
  <si>
    <t>Mendocino County</t>
  </si>
  <si>
    <t>Fort Jones</t>
  </si>
  <si>
    <t>Fortuna</t>
  </si>
  <si>
    <t>Foster City</t>
  </si>
  <si>
    <t>Fountain Valley</t>
  </si>
  <si>
    <t>Fowler</t>
  </si>
  <si>
    <t>Fremont</t>
  </si>
  <si>
    <t>Fresno</t>
  </si>
  <si>
    <t>Fullerton</t>
  </si>
  <si>
    <t>Galt</t>
  </si>
  <si>
    <t>Garden Grove</t>
  </si>
  <si>
    <t>Gardena</t>
  </si>
  <si>
    <t>Gilroy</t>
  </si>
  <si>
    <t>Glendale</t>
  </si>
  <si>
    <t>Glendora</t>
  </si>
  <si>
    <t>Glenn County</t>
  </si>
  <si>
    <t>Goleta</t>
  </si>
  <si>
    <t>Gonzales</t>
  </si>
  <si>
    <t>Grand Terrace</t>
  </si>
  <si>
    <t>Grass Valley</t>
  </si>
  <si>
    <t>Nevada County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</si>
  <si>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</si>
  <si>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</si>
  <si>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</si>
  <si>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</si>
  <si>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</si>
  <si>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</si>
  <si>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</si>
  <si>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</si>
  <si>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</si>
  <si>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</si>
  <si>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</si>
  <si>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</si>
  <si>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</si>
  <si>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</si>
  <si>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</si>
  <si>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</si>
  <si>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</si>
  <si>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</si>
  <si>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</si>
  <si>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San Benito County</t>
  </si>
  <si>
    <t>Holtville</t>
  </si>
  <si>
    <t>Hughson</t>
  </si>
  <si>
    <t>Huntington Beach</t>
  </si>
  <si>
    <t>Huntington Park</t>
  </si>
  <si>
    <t>Huron</t>
  </si>
  <si>
    <t>Imperial</t>
  </si>
  <si>
    <t>Imperial Beach</t>
  </si>
  <si>
    <t>Indian Wells</t>
  </si>
  <si>
    <t>Indio</t>
  </si>
  <si>
    <t>Industry</t>
  </si>
  <si>
    <t>Inglewood</t>
  </si>
  <si>
    <t>Ione</t>
  </si>
  <si>
    <t>Irvine</t>
  </si>
  <si>
    <t>Irwindale</t>
  </si>
  <si>
    <t>Isleton</t>
  </si>
  <si>
    <t>Jackson</t>
  </si>
  <si>
    <t>Jurupa Valley</t>
  </si>
  <si>
    <t>Kerman</t>
  </si>
  <si>
    <t>King City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</si>
  <si>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</si>
  <si>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</si>
  <si>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</si>
  <si>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</si>
  <si>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</si>
  <si>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</si>
  <si>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</si>
  <si>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</si>
  <si>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</si>
  <si>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</si>
  <si>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</si>
  <si>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</si>
  <si>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</si>
  <si>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</si>
  <si>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</si>
  <si>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Elsinore</t>
  </si>
  <si>
    <t>Lake Forest</t>
  </si>
  <si>
    <t>Lakeport</t>
  </si>
  <si>
    <t>Lakewood</t>
  </si>
  <si>
    <t>Lancaster</t>
  </si>
  <si>
    <t>Larkspur</t>
  </si>
  <si>
    <t>Lassen County</t>
  </si>
  <si>
    <t>Lathrop</t>
  </si>
  <si>
    <t>Lawndale</t>
  </si>
  <si>
    <t>Lemon Grove</t>
  </si>
  <si>
    <t>Lemoore</t>
  </si>
  <si>
    <t>Lincoln</t>
  </si>
  <si>
    <t>Lindsay</t>
  </si>
  <si>
    <t>Live Oak</t>
  </si>
  <si>
    <t>Sutter County</t>
  </si>
  <si>
    <t>Livermore</t>
  </si>
  <si>
    <t>Livingston</t>
  </si>
  <si>
    <t>Lodi</t>
  </si>
  <si>
    <t>Loma Linda</t>
  </si>
  <si>
    <t>Lomita</t>
  </si>
  <si>
    <t>Lompoc</t>
  </si>
  <si>
    <t>Long Beach</t>
  </si>
  <si>
    <t>Loomis</t>
  </si>
  <si>
    <t>Los Alamitos</t>
  </si>
  <si>
    <t>Los Altos</t>
  </si>
  <si>
    <t>Los Altos Hills</t>
  </si>
  <si>
    <t>Los Angeles</t>
  </si>
  <si>
    <t>Los Banos</t>
  </si>
  <si>
    <t>Los Gatos</t>
  </si>
  <si>
    <t>Loyalton</t>
  </si>
  <si>
    <t>Sierra County</t>
  </si>
  <si>
    <t>Lynwood</t>
  </si>
  <si>
    <t>Madera</t>
  </si>
  <si>
    <t>Malibu</t>
  </si>
  <si>
    <t>Mammoth Lakes</t>
  </si>
  <si>
    <t>Mono County</t>
  </si>
  <si>
    <t>Manhattan Beach</t>
  </si>
  <si>
    <t>Manteca</t>
  </si>
  <si>
    <t>Maricopa</t>
  </si>
  <si>
    <t>Marina</t>
  </si>
  <si>
    <t>Mariposa County</t>
  </si>
  <si>
    <t>Martinez</t>
  </si>
  <si>
    <t>Marysville</t>
  </si>
  <si>
    <t>Yuba County</t>
  </si>
  <si>
    <t>Maywood</t>
  </si>
  <si>
    <t>McFarland</t>
  </si>
  <si>
    <t>Mendota</t>
  </si>
  <si>
    <t>Menifee</t>
  </si>
  <si>
    <t>Menlo Park</t>
  </si>
  <si>
    <t>Merced</t>
  </si>
  <si>
    <t>Mill Valley</t>
  </si>
  <si>
    <t>Millbrae</t>
  </si>
  <si>
    <t>Milpitas</t>
  </si>
  <si>
    <t>Mission Viejo</t>
  </si>
  <si>
    <t>Modesto</t>
  </si>
  <si>
    <t>Monrovia</t>
  </si>
  <si>
    <t>Montague</t>
  </si>
  <si>
    <t>Montclair</t>
  </si>
  <si>
    <t>Monte Sereno</t>
  </si>
  <si>
    <t>Montebello</t>
  </si>
  <si>
    <t>Monterey</t>
  </si>
  <si>
    <t>Monterey Park</t>
  </si>
  <si>
    <t>Moorpark</t>
  </si>
  <si>
    <t>Moraga</t>
  </si>
  <si>
    <t>Moreno Valley</t>
  </si>
  <si>
    <t>Morgan Hill</t>
  </si>
  <si>
    <t>Morro Bay</t>
  </si>
  <si>
    <t>Mount Shasta</t>
  </si>
  <si>
    <t>Mountain View</t>
  </si>
  <si>
    <t>Murrieta</t>
  </si>
  <si>
    <t>Napa</t>
  </si>
  <si>
    <t>National City</t>
  </si>
  <si>
    <t>Needles</t>
  </si>
  <si>
    <t>Nevada City</t>
  </si>
  <si>
    <t>Newark</t>
  </si>
  <si>
    <t>Newman</t>
  </si>
  <si>
    <t>Newport Beach</t>
  </si>
  <si>
    <t>Norco</t>
  </si>
  <si>
    <t>Norwalk</t>
  </si>
  <si>
    <t>Novato</t>
  </si>
  <si>
    <t>Oakdale</t>
  </si>
  <si>
    <t>Oakland</t>
  </si>
  <si>
    <t>Oakley</t>
  </si>
  <si>
    <t>Oceanside</t>
  </si>
  <si>
    <t>Ojai</t>
  </si>
  <si>
    <t>Ontario</t>
  </si>
  <si>
    <t>Orange</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</si>
  <si>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</si>
  <si>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</si>
  <si>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</si>
  <si>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</si>
  <si>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</si>
  <si>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</si>
  <si>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</si>
  <si>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</si>
  <si>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</si>
  <si>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</si>
  <si>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</si>
  <si>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</si>
  <si>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</si>
  <si>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</si>
  <si>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</si>
  <si>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</si>
  <si>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</si>
  <si>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</si>
  <si>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</si>
  <si>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</si>
  <si>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</si>
  <si>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</si>
  <si>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</si>
  <si>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</si>
  <si>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</si>
  <si>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</si>
  <si>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</si>
  <si>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</si>
  <si>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</si>
  <si>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</si>
  <si>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</si>
  <si>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</si>
  <si>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</si>
  <si>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</si>
  <si>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</si>
  <si>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</si>
  <si>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</si>
  <si>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</si>
  <si>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</si>
  <si>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</si>
  <si>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</si>
  <si>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</si>
  <si>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Santa Margarita</t>
  </si>
  <si>
    <t>Red Bluff</t>
  </si>
  <si>
    <t>Redding</t>
  </si>
  <si>
    <t>Redlands</t>
  </si>
  <si>
    <t>Redondo Beach</t>
  </si>
  <si>
    <t>Redwood City</t>
  </si>
  <si>
    <t>Reedley</t>
  </si>
  <si>
    <t>Rialto</t>
  </si>
  <si>
    <t>Richmond</t>
  </si>
  <si>
    <t>Ridgecrest</t>
  </si>
  <si>
    <t>Rio Dell</t>
  </si>
  <si>
    <t>Rio Vista</t>
  </si>
  <si>
    <t>Ripon</t>
  </si>
  <si>
    <t>Riverbank</t>
  </si>
  <si>
    <t>Riverside</t>
  </si>
  <si>
    <t>Rocklin</t>
  </si>
  <si>
    <t>Rohnert Park</t>
  </si>
  <si>
    <t>Rolling Hills</t>
  </si>
  <si>
    <t>Rolling Hills Estates</t>
  </si>
  <si>
    <t>Rosemead</t>
  </si>
  <si>
    <t>Roseville</t>
  </si>
  <si>
    <t>Ross</t>
  </si>
  <si>
    <t>Sacramento</t>
  </si>
  <si>
    <t>Salinas</t>
  </si>
  <si>
    <t>San Anselmo</t>
  </si>
  <si>
    <t>San Bernardino</t>
  </si>
  <si>
    <t>San Bruno</t>
  </si>
  <si>
    <t>San Buenaventura</t>
  </si>
  <si>
    <t>San Carlos</t>
  </si>
  <si>
    <t>San Clemente</t>
  </si>
  <si>
    <t>San Diego</t>
  </si>
  <si>
    <t>San Dimas</t>
  </si>
  <si>
    <t>San Fernando</t>
  </si>
  <si>
    <t>San Francisco</t>
  </si>
  <si>
    <t>San Francisco County</t>
  </si>
  <si>
    <t>San Gabriel</t>
  </si>
  <si>
    <t>San Jacinto</t>
  </si>
  <si>
    <t>San Joaquin</t>
  </si>
  <si>
    <t>San Jose</t>
  </si>
  <si>
    <t>San Juan Bautista</t>
  </si>
  <si>
    <t>San Juan Capistrano</t>
  </si>
  <si>
    <t>San Leandro</t>
  </si>
  <si>
    <t>San Luis Obispo</t>
  </si>
  <si>
    <t>San Marcos</t>
  </si>
  <si>
    <t>San Marino</t>
  </si>
  <si>
    <t>San Mateo</t>
  </si>
  <si>
    <t>San Pablo</t>
  </si>
  <si>
    <t>San Rafael</t>
  </si>
  <si>
    <t>San Ramon</t>
  </si>
  <si>
    <t>Sand City</t>
  </si>
  <si>
    <t>Sanger</t>
  </si>
  <si>
    <t>Santa Ana</t>
  </si>
  <si>
    <t>Santa Barbara</t>
  </si>
  <si>
    <t>Santa Clara</t>
  </si>
  <si>
    <t>Santa Clarita</t>
  </si>
  <si>
    <t>Santa Cruz</t>
  </si>
  <si>
    <t>Santa Fe Springs</t>
  </si>
  <si>
    <t>Santa Maria</t>
  </si>
  <si>
    <t>Santa Monica</t>
  </si>
  <si>
    <t>Santa Paula</t>
  </si>
  <si>
    <t>Santa Rosa</t>
  </si>
  <si>
    <t>Santee</t>
  </si>
  <si>
    <t>Saratoga</t>
  </si>
  <si>
    <t>Sausalito</t>
  </si>
  <si>
    <t>Scotts Valley</t>
  </si>
  <si>
    <t>Seal Beach</t>
  </si>
  <si>
    <t>Seaside</t>
  </si>
  <si>
    <t>Sebastopol</t>
  </si>
  <si>
    <t>Selma</t>
  </si>
  <si>
    <t>Shafter</t>
  </si>
  <si>
    <t>Shasta Lake</t>
  </si>
  <si>
    <t>Sierra Madre</t>
  </si>
  <si>
    <t>Signal Hill</t>
  </si>
  <si>
    <t>Simi Valley</t>
  </si>
  <si>
    <t>Solana Beach</t>
  </si>
  <si>
    <t>Soledad</t>
  </si>
  <si>
    <t>Solvang</t>
  </si>
  <si>
    <t>Sonoma</t>
  </si>
  <si>
    <t>Sonora</t>
  </si>
  <si>
    <t>Tuolumne County</t>
  </si>
  <si>
    <t>South El Monte</t>
  </si>
  <si>
    <t>South Gate</t>
  </si>
  <si>
    <t>South Lake Tahoe</t>
  </si>
  <si>
    <t>South Pasadena</t>
  </si>
  <si>
    <t>South San Francisco</t>
  </si>
  <si>
    <t>St. Helena</t>
  </si>
  <si>
    <t>Stanton</t>
  </si>
  <si>
    <t>Stockton</t>
  </si>
  <si>
    <t>Suisun City</t>
  </si>
  <si>
    <t>Sunnyvale</t>
  </si>
  <si>
    <t>Susanville</t>
  </si>
  <si>
    <t>Sutter Creek</t>
  </si>
  <si>
    <t>Taft</t>
  </si>
  <si>
    <t>Tehachapi</t>
  </si>
  <si>
    <t>Tehama</t>
  </si>
  <si>
    <t>Temecula</t>
  </si>
  <si>
    <t>Temple City</t>
  </si>
  <si>
    <t>Thousand Oaks</t>
  </si>
  <si>
    <t>Tiburon</t>
  </si>
  <si>
    <t>Torrance</t>
  </si>
  <si>
    <t>Tracy</t>
  </si>
  <si>
    <t>Trinidad</t>
  </si>
  <si>
    <t>Trinity County</t>
  </si>
  <si>
    <t>Truckee</t>
  </si>
  <si>
    <t>Tulare</t>
  </si>
  <si>
    <t>Tulelake</t>
  </si>
  <si>
    <t>Turlock</t>
  </si>
  <si>
    <t>Tustin</t>
  </si>
  <si>
    <t>Twentynine Palms</t>
  </si>
  <si>
    <t>Ukiah</t>
  </si>
  <si>
    <t>Union City</t>
  </si>
  <si>
    <t>Upland</t>
  </si>
  <si>
    <t>Vacaville</t>
  </si>
  <si>
    <t>Vallejo</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</si>
  <si>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</si>
  <si>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</si>
  <si>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</si>
  <si>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</si>
  <si>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</si>
  <si>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</si>
  <si>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</si>
  <si>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</si>
  <si>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</si>
  <si>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</si>
  <si>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</si>
  <si>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</si>
  <si>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</si>
  <si>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</si>
  <si>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</si>
  <si>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</si>
  <si>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</si>
  <si>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</si>
  <si>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</si>
  <si>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</si>
  <si>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</si>
  <si>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</si>
  <si>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</si>
  <si>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</si>
  <si>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</si>
  <si>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</si>
  <si>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</si>
  <si>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</si>
  <si>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Yorba Linda</t>
  </si>
  <si>
    <t>Yountville</t>
  </si>
  <si>
    <t>Yreka</t>
  </si>
  <si>
    <t>Yuba City</t>
  </si>
  <si>
    <t>Yucaipa</t>
  </si>
  <si>
    <t>Yucca Valley</t>
  </si>
  <si>
    <t>ApnFormat</t>
  </si>
  <si>
    <t>OtherFormat</t>
  </si>
  <si>
    <t>Book</t>
  </si>
  <si>
    <t>Format</t>
  </si>
  <si>
    <t>999A-9999-999-99</t>
  </si>
  <si>
    <t>Alpine</t>
  </si>
  <si>
    <t>999-999-999-999</t>
  </si>
  <si>
    <t>Amador</t>
  </si>
  <si>
    <t>Butte</t>
  </si>
  <si>
    <t>Calaveras</t>
  </si>
  <si>
    <t>Contra Costa</t>
  </si>
  <si>
    <t>999-999-999-9</t>
  </si>
  <si>
    <t>Del Norte</t>
  </si>
  <si>
    <t>El Dorado</t>
  </si>
  <si>
    <t>999-999-99XX</t>
  </si>
  <si>
    <t>Glenn</t>
  </si>
  <si>
    <t>Humboldt</t>
  </si>
  <si>
    <t>Inyo</t>
  </si>
  <si>
    <t>999-999-99-99</t>
  </si>
  <si>
    <t>Kern</t>
  </si>
  <si>
    <t>999-999-99-99-9</t>
  </si>
  <si>
    <t>Kings</t>
  </si>
  <si>
    <t>Lake</t>
  </si>
  <si>
    <t>Lassen</t>
  </si>
  <si>
    <t>9999-999-999</t>
  </si>
  <si>
    <t>Marin</t>
  </si>
  <si>
    <t>999-999-99</t>
  </si>
  <si>
    <t>Mariposa</t>
  </si>
  <si>
    <t>Mendocino</t>
  </si>
  <si>
    <t>Modoc</t>
  </si>
  <si>
    <t>Mono</t>
  </si>
  <si>
    <t>Nevada</t>
  </si>
  <si>
    <t>999-99-999</t>
  </si>
  <si>
    <t>895-939</t>
  </si>
  <si>
    <t>Placer</t>
  </si>
  <si>
    <t>Plumas</t>
  </si>
  <si>
    <t>999-999-999</t>
  </si>
  <si>
    <t>999-9999-999-9999</t>
  </si>
  <si>
    <t>San Benito</t>
  </si>
  <si>
    <t>9999-999-99-9999</t>
  </si>
  <si>
    <t>9999A-999A</t>
  </si>
  <si>
    <t>999-999-99-9999</t>
  </si>
  <si>
    <t>Shasta</t>
  </si>
  <si>
    <t>Sierra</t>
  </si>
  <si>
    <t>Siskiyou</t>
  </si>
  <si>
    <t>Solano</t>
  </si>
  <si>
    <t>Stanislaus</t>
  </si>
  <si>
    <t>Sutter</t>
  </si>
  <si>
    <t>99-999-999-A-A</t>
  </si>
  <si>
    <t>Trinity</t>
  </si>
  <si>
    <t>Tuolumne</t>
  </si>
  <si>
    <t>Ventura</t>
  </si>
  <si>
    <t>999-9-999-999</t>
  </si>
  <si>
    <t>Yolo</t>
  </si>
  <si>
    <t>Yuba</t>
  </si>
  <si>
    <t>A</t>
  </si>
  <si>
    <t>YES</t>
  </si>
  <si>
    <t>NO - Not Eligible</t>
  </si>
  <si>
    <t>Available</t>
  </si>
  <si>
    <t>NO - Privately-Owned</t>
  </si>
  <si>
    <t>4th</t>
  </si>
  <si>
    <t>Used in Prior Housing Element - Non-Vacant</t>
  </si>
  <si>
    <t>Vacant</t>
  </si>
  <si>
    <t>YES - Current</t>
  </si>
  <si>
    <t>AGOURA HILLS</t>
  </si>
  <si>
    <t>B</t>
  </si>
  <si>
    <t>NO</t>
  </si>
  <si>
    <t>YES - Infill Cat. Ex. (CEQA Guidelines § 15332)</t>
  </si>
  <si>
    <t>Pending Project</t>
  </si>
  <si>
    <t>YES - City-Owned</t>
  </si>
  <si>
    <t>5th</t>
  </si>
  <si>
    <t>Used in Two Consecutive Prior Housing Elements - Vacant</t>
  </si>
  <si>
    <t>Unaccommodated Need</t>
  </si>
  <si>
    <t>Non-Vacant</t>
  </si>
  <si>
    <t>YES - Planned</t>
  </si>
  <si>
    <t>ALAMEDA</t>
  </si>
  <si>
    <t>C</t>
  </si>
  <si>
    <t>YES -  Infill Housing Exemption (Public Resources Code (PRC) § 21159.24)</t>
  </si>
  <si>
    <t>YES - County-Owned</t>
  </si>
  <si>
    <t>Not Used in Prior Housing Element</t>
  </si>
  <si>
    <t>Shortfall of Sites</t>
  </si>
  <si>
    <t>YES - Potential</t>
  </si>
  <si>
    <t>ALAMEDA COUNTY</t>
  </si>
  <si>
    <t>D</t>
  </si>
  <si>
    <t>YES – Infill Housing in Unincorporated Areas (PRC § 21159.25)</t>
  </si>
  <si>
    <t>YES - Special District-Owned</t>
  </si>
  <si>
    <t>7th</t>
  </si>
  <si>
    <t>Both</t>
  </si>
  <si>
    <t>ALBANY</t>
  </si>
  <si>
    <t>E</t>
  </si>
  <si>
    <t>YES – Transit Priority Area Covered by a Specific Plan (PRC § 21155.4)</t>
  </si>
  <si>
    <t>YES - State-Owned</t>
  </si>
  <si>
    <t>8th</t>
  </si>
  <si>
    <t>ALHAMBRA</t>
  </si>
  <si>
    <t>F</t>
  </si>
  <si>
    <t>YES – Planning Document Consistency (PRC) § 21083.3)</t>
  </si>
  <si>
    <t>YES - Federally-Owned</t>
  </si>
  <si>
    <t>9th</t>
  </si>
  <si>
    <t>ALISO VIEJO</t>
  </si>
  <si>
    <t>G</t>
  </si>
  <si>
    <t>YES - Other</t>
  </si>
  <si>
    <t>YES - Other Publicly-Owned</t>
  </si>
  <si>
    <t>ALPINE COUNTY</t>
  </si>
  <si>
    <t>H</t>
  </si>
  <si>
    <t>ALTURAS</t>
  </si>
  <si>
    <t>I</t>
  </si>
  <si>
    <t>AMADOR CITY</t>
  </si>
  <si>
    <t>J</t>
  </si>
  <si>
    <t>AMADOR COUNTY</t>
  </si>
  <si>
    <t>K</t>
  </si>
  <si>
    <t>AMERICAN CANYON</t>
  </si>
  <si>
    <t>L</t>
  </si>
  <si>
    <t>ANAHEIM</t>
  </si>
  <si>
    <t>M</t>
  </si>
  <si>
    <t>ANDERSON</t>
  </si>
  <si>
    <t>N</t>
  </si>
  <si>
    <t>ANGELS CAMP</t>
  </si>
  <si>
    <t>O</t>
  </si>
  <si>
    <t>ANTIOCH</t>
  </si>
  <si>
    <t>P</t>
  </si>
  <si>
    <t>APPLE VALLEY</t>
  </si>
  <si>
    <t>Q</t>
  </si>
  <si>
    <t>ARCADIA</t>
  </si>
  <si>
    <t>R</t>
  </si>
  <si>
    <t>ARCATA</t>
  </si>
  <si>
    <t>S</t>
  </si>
  <si>
    <t>ARROYO GRANDE</t>
  </si>
  <si>
    <t>T</t>
  </si>
  <si>
    <t>ARTESIA</t>
  </si>
  <si>
    <t>U</t>
  </si>
  <si>
    <t>ARVIN</t>
  </si>
  <si>
    <t>V</t>
  </si>
  <si>
    <t>ATASCADERO</t>
  </si>
  <si>
    <t>W</t>
  </si>
  <si>
    <t>ATHERTON</t>
  </si>
  <si>
    <t>X</t>
  </si>
  <si>
    <t>ATWATER</t>
  </si>
  <si>
    <t>Y</t>
  </si>
  <si>
    <t>AUBURN</t>
  </si>
  <si>
    <t>Z</t>
  </si>
  <si>
    <t>AVALON</t>
  </si>
  <si>
    <t>AA</t>
  </si>
  <si>
    <t>AVENAL</t>
  </si>
  <si>
    <t>AB</t>
  </si>
  <si>
    <t>AZUSA</t>
  </si>
  <si>
    <t>AC</t>
  </si>
  <si>
    <t>BAKERSFIELD</t>
  </si>
  <si>
    <t>AD</t>
  </si>
  <si>
    <t>BALDWIN PARK</t>
  </si>
  <si>
    <t>AE</t>
  </si>
  <si>
    <t>BANNING</t>
  </si>
  <si>
    <t>AF</t>
  </si>
  <si>
    <t>BARSTOW</t>
  </si>
  <si>
    <t>AG</t>
  </si>
  <si>
    <t>BEAUMONT</t>
  </si>
  <si>
    <t>AH</t>
  </si>
  <si>
    <t>BELL</t>
  </si>
  <si>
    <t>AI</t>
  </si>
  <si>
    <t>BELL GARDENS</t>
  </si>
  <si>
    <t>AJ</t>
  </si>
  <si>
    <t>BELLFLOWER</t>
  </si>
  <si>
    <t>AK</t>
  </si>
  <si>
    <t>BELMONT</t>
  </si>
  <si>
    <t>AL</t>
  </si>
  <si>
    <t>BELVEDERE</t>
  </si>
  <si>
    <t>AM</t>
  </si>
  <si>
    <t>BENICIA</t>
  </si>
  <si>
    <t>AN</t>
  </si>
  <si>
    <t>BERKELEY</t>
  </si>
  <si>
    <t>AO</t>
  </si>
  <si>
    <t>BEVERLY HILLS</t>
  </si>
  <si>
    <t>AP</t>
  </si>
  <si>
    <t>BIG BEAR LAKE</t>
  </si>
  <si>
    <t>AQ</t>
  </si>
  <si>
    <t>BIGGS</t>
  </si>
  <si>
    <t>AR</t>
  </si>
  <si>
    <t>BISHOP</t>
  </si>
  <si>
    <t>AS</t>
  </si>
  <si>
    <t>BLUE LAKE</t>
  </si>
  <si>
    <t>AT</t>
  </si>
  <si>
    <t>BLYTHE</t>
  </si>
  <si>
    <t>AU</t>
  </si>
  <si>
    <t>BRADBURY</t>
  </si>
  <si>
    <t>AV</t>
  </si>
  <si>
    <t>BRAWLEY</t>
  </si>
  <si>
    <t>AW</t>
  </si>
  <si>
    <t>BREA</t>
  </si>
  <si>
    <t>AX</t>
  </si>
  <si>
    <t>BRENTWOOD</t>
  </si>
  <si>
    <t>AY</t>
  </si>
  <si>
    <t>BRISBANE</t>
  </si>
  <si>
    <t>AZ</t>
  </si>
  <si>
    <t>BUELLTON</t>
  </si>
  <si>
    <t>BUENA PARK</t>
  </si>
  <si>
    <t>BURBANK</t>
  </si>
  <si>
    <t>BURLINGAME</t>
  </si>
  <si>
    <t>BUTTE COUNTY</t>
  </si>
  <si>
    <t>CALABASAS</t>
  </si>
  <si>
    <t>CALAVERAS COUNTY</t>
  </si>
  <si>
    <t>CALEXICO</t>
  </si>
  <si>
    <t>CALIFORNIA CITY</t>
  </si>
  <si>
    <t>CALIMESA</t>
  </si>
  <si>
    <t>CALIPATRIA</t>
  </si>
  <si>
    <t>CALISTOGA</t>
  </si>
  <si>
    <t>CAMARILLO</t>
  </si>
  <si>
    <t>CAMPBELL</t>
  </si>
  <si>
    <t>CANYON LAKE</t>
  </si>
  <si>
    <t>CAPITOLA</t>
  </si>
  <si>
    <t>CARLSBAD</t>
  </si>
  <si>
    <t>CARMEL</t>
  </si>
  <si>
    <t>CARPINTERIA</t>
  </si>
  <si>
    <t>CARSON</t>
  </si>
  <si>
    <t>CATHEDRAL</t>
  </si>
  <si>
    <t>CERES</t>
  </si>
  <si>
    <t>CERRITOS</t>
  </si>
  <si>
    <t>CHICO</t>
  </si>
  <si>
    <t>CHINO</t>
  </si>
  <si>
    <t>CHINO HILLS</t>
  </si>
  <si>
    <t>CHOWCHILLA</t>
  </si>
  <si>
    <t>CHULA VISTA</t>
  </si>
  <si>
    <t>CITRUS HEIGHTS</t>
  </si>
  <si>
    <t>CLAREMONT</t>
  </si>
  <si>
    <t>CLAYTON</t>
  </si>
  <si>
    <t>CLEARLAKE</t>
  </si>
  <si>
    <t>CLOVERDALE</t>
  </si>
  <si>
    <t>CLOVIS</t>
  </si>
  <si>
    <t>COACHELLA</t>
  </si>
  <si>
    <t>COALINGA</t>
  </si>
  <si>
    <t>COLFAX</t>
  </si>
  <si>
    <t>COLMA</t>
  </si>
  <si>
    <t>COLTON</t>
  </si>
  <si>
    <t>COLUSA</t>
  </si>
  <si>
    <t>COLUSA COUNTY</t>
  </si>
  <si>
    <t>COMMERCE</t>
  </si>
  <si>
    <t>COMPTON</t>
  </si>
  <si>
    <t>CONCORD</t>
  </si>
  <si>
    <t>CONTRA COSTA COUNTY</t>
  </si>
  <si>
    <t>CORCORAN</t>
  </si>
  <si>
    <t>CORNING</t>
  </si>
  <si>
    <t>CORONA</t>
  </si>
  <si>
    <t>CORONADO</t>
  </si>
  <si>
    <t>CORTE MADERA</t>
  </si>
  <si>
    <t>COSTA MESA</t>
  </si>
  <si>
    <t>COTATI</t>
  </si>
  <si>
    <t>COVINA</t>
  </si>
  <si>
    <t>CRESCENT CITY</t>
  </si>
  <si>
    <t>CUDAHY</t>
  </si>
  <si>
    <t>CULVER CITY</t>
  </si>
  <si>
    <t>CUPERTINO</t>
  </si>
  <si>
    <t>CYPRESS</t>
  </si>
  <si>
    <t>DALY CITY</t>
  </si>
  <si>
    <t>DANA POINT</t>
  </si>
  <si>
    <t>DANVILLE</t>
  </si>
  <si>
    <t>DAVIS</t>
  </si>
  <si>
    <t>DEL MAR</t>
  </si>
  <si>
    <t>DEL NORTE COUNTY</t>
  </si>
  <si>
    <t>DEL REY OAKS</t>
  </si>
  <si>
    <t>DELANO</t>
  </si>
  <si>
    <t>DESERT HOT SPRINGS</t>
  </si>
  <si>
    <t>DIAMOND BAR</t>
  </si>
  <si>
    <t>DINUBA</t>
  </si>
  <si>
    <t>DIXON</t>
  </si>
  <si>
    <t>DORRIS</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</si>
  <si>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</si>
  <si>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</si>
  <si>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</si>
  <si>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</si>
  <si>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</si>
  <si>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</si>
  <si>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</si>
  <si>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</si>
  <si>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</si>
  <si>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</si>
  <si>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</si>
  <si>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</si>
  <si>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</si>
  <si>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</si>
  <si>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</si>
  <si>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</si>
  <si>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</si>
  <si>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ESCONDIDO</t>
  </si>
  <si>
    <t>ETNA</t>
  </si>
  <si>
    <t>EUREKA</t>
  </si>
  <si>
    <t>EXETER</t>
  </si>
  <si>
    <t>FAIRFAX</t>
  </si>
  <si>
    <t>FAIRFIELD</t>
  </si>
  <si>
    <t>FARMERSVILLE</t>
  </si>
  <si>
    <t>FERNDALE</t>
  </si>
  <si>
    <t>FILLMORE</t>
  </si>
  <si>
    <t>FIREBAUGH</t>
  </si>
  <si>
    <t>FOLSOM</t>
  </si>
  <si>
    <t>FONTANA</t>
  </si>
  <si>
    <t>FORT BRAGG</t>
  </si>
  <si>
    <t>FORT JONES</t>
  </si>
  <si>
    <t>FORTUNA</t>
  </si>
  <si>
    <t>FOSTER CITY</t>
  </si>
  <si>
    <t>FOUNTAIN VALLEY</t>
  </si>
  <si>
    <t>FOWLER</t>
  </si>
  <si>
    <t>FREMONT</t>
  </si>
  <si>
    <t>FRESNO</t>
  </si>
  <si>
    <t>FRESNO COUNTY</t>
  </si>
  <si>
    <t>FULLERTON</t>
  </si>
  <si>
    <t>GALT</t>
  </si>
  <si>
    <t>GARDEN GROVE</t>
  </si>
  <si>
    <t>GARDENA</t>
  </si>
  <si>
    <t>GILROY</t>
  </si>
  <si>
    <t>GLENDALE</t>
  </si>
  <si>
    <t>GLENDORA</t>
  </si>
  <si>
    <t>GLENN COUNTY</t>
  </si>
  <si>
    <t>GOLETA</t>
  </si>
  <si>
    <t>GONZALES</t>
  </si>
  <si>
    <t>GRAND TERRACE</t>
  </si>
  <si>
    <t>GRASS VALLEY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</si>
  <si>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</si>
  <si>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</si>
  <si>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</si>
  <si>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</si>
  <si>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</si>
  <si>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</si>
  <si>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</si>
  <si>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</si>
  <si>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</si>
  <si>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</si>
  <si>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</si>
  <si>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</si>
  <si>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</si>
  <si>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</si>
  <si>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</si>
  <si>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</si>
  <si>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</si>
  <si>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</si>
  <si>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</si>
  <si>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HOLTVILLE</t>
  </si>
  <si>
    <t>HUGHSON</t>
  </si>
  <si>
    <t>HUMBOLDT COUNTY</t>
  </si>
  <si>
    <t>HUNTINGTON BEACH</t>
  </si>
  <si>
    <t>HUNTINGTON PARK</t>
  </si>
  <si>
    <t>HURON</t>
  </si>
  <si>
    <t>IMPERIAL</t>
  </si>
  <si>
    <t>IMPERIAL BEACH</t>
  </si>
  <si>
    <t>IMPERIAL COUNTY</t>
  </si>
  <si>
    <t>INDIAN WELLS</t>
  </si>
  <si>
    <t>INDIO</t>
  </si>
  <si>
    <t>INDUSTRY</t>
  </si>
  <si>
    <t>INGLEWOOD</t>
  </si>
  <si>
    <t>INYO COUNTY</t>
  </si>
  <si>
    <t>IONE</t>
  </si>
  <si>
    <t>IRVINE</t>
  </si>
  <si>
    <t>IRWINDALE</t>
  </si>
  <si>
    <t>ISLETON</t>
  </si>
  <si>
    <t>JACKSON</t>
  </si>
  <si>
    <t>JURUPA VALLEY</t>
  </si>
  <si>
    <t>KERMAN</t>
  </si>
  <si>
    <t>KERN COUNTY</t>
  </si>
  <si>
    <t>KING CITY</t>
  </si>
  <si>
    <t>KINGS COUNTY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</si>
  <si>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</si>
  <si>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</si>
  <si>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</si>
  <si>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</si>
  <si>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</si>
  <si>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</si>
  <si>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</si>
  <si>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</si>
  <si>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</si>
  <si>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</si>
  <si>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</si>
  <si>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</si>
  <si>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</si>
  <si>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</si>
  <si>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</si>
  <si>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t>
  </si>
  <si>
    <t>LAKE ELSINORE</t>
  </si>
  <si>
    <t>LAKE FOREST</t>
  </si>
  <si>
    <t>LAKEPORT</t>
  </si>
  <si>
    <t>LAKEWOOD</t>
  </si>
  <si>
    <t>LANCASTER</t>
  </si>
  <si>
    <t>LARKSPUR</t>
  </si>
  <si>
    <t>LASSEN COUNTY</t>
  </si>
  <si>
    <t>LATHROP</t>
  </si>
  <si>
    <t>LAWNDALE</t>
  </si>
  <si>
    <t>LEMON GROVE</t>
  </si>
  <si>
    <t>LEMOORE</t>
  </si>
  <si>
    <t>LINCOLN</t>
  </si>
  <si>
    <t>LINDSAY</t>
  </si>
  <si>
    <t>LIVE OAK</t>
  </si>
  <si>
    <t>LIVERMORE</t>
  </si>
  <si>
    <t>LIVINGSTON</t>
  </si>
  <si>
    <t>LODI</t>
  </si>
  <si>
    <t>LOMA LINDA</t>
  </si>
  <si>
    <t>LOMITA</t>
  </si>
  <si>
    <t>LOMPOC</t>
  </si>
  <si>
    <t>LONG BEACH</t>
  </si>
  <si>
    <t>LOOMIS</t>
  </si>
  <si>
    <t>LOS ALAMITOS</t>
  </si>
  <si>
    <t>LOS ALTOS</t>
  </si>
  <si>
    <t>LOS ALTOS HILLS</t>
  </si>
  <si>
    <t>LOS ANGELES</t>
  </si>
  <si>
    <t>LOS ANGELES COUNTY</t>
  </si>
  <si>
    <t>LOS BANOS</t>
  </si>
  <si>
    <t>LOS GATOS</t>
  </si>
  <si>
    <t>LOYALTON</t>
  </si>
  <si>
    <t>LYNWOOD</t>
  </si>
  <si>
    <t>MADERA</t>
  </si>
  <si>
    <t>MADERA COUNTY</t>
  </si>
  <si>
    <t>MALIBU</t>
  </si>
  <si>
    <t>MAMMOTH LAKES</t>
  </si>
  <si>
    <t>MANHATTAN BEACH</t>
  </si>
  <si>
    <t>MANTECA</t>
  </si>
  <si>
    <t>MARICOPA</t>
  </si>
  <si>
    <t>MARIN COUNTY</t>
  </si>
  <si>
    <t>MARINA</t>
  </si>
  <si>
    <t>MARIPOSA COUNTY</t>
  </si>
  <si>
    <t>MARTINEZ</t>
  </si>
  <si>
    <t>MARYSVILLE</t>
  </si>
  <si>
    <t>MAYWOOD</t>
  </si>
  <si>
    <t>MCFARLAND</t>
  </si>
  <si>
    <t>MENDOCINO COUNTY</t>
  </si>
  <si>
    <t>MENDOTA</t>
  </si>
  <si>
    <t>MENIFEE</t>
  </si>
  <si>
    <t>MENLO PARK</t>
  </si>
  <si>
    <t>MERCED</t>
  </si>
  <si>
    <t>MERCED COUNTY</t>
  </si>
  <si>
    <t>MILL VALLEY</t>
  </si>
  <si>
    <t>MILLBRAE</t>
  </si>
  <si>
    <t>MILPITAS</t>
  </si>
  <si>
    <t>MISSION VIEJO</t>
  </si>
  <si>
    <t>MODESTO</t>
  </si>
  <si>
    <t>MODOC COUNTY</t>
  </si>
  <si>
    <t>MONO COUNTY</t>
  </si>
  <si>
    <t>MONROVIA</t>
  </si>
  <si>
    <t>MONTAGUE</t>
  </si>
  <si>
    <t>MONTCLAIR</t>
  </si>
  <si>
    <t>MONTE SERENO</t>
  </si>
  <si>
    <t>MONTEBELLO</t>
  </si>
  <si>
    <t>MONTEREY</t>
  </si>
  <si>
    <t>MONTEREY COUNTY</t>
  </si>
  <si>
    <t>MONTEREY PARK</t>
  </si>
  <si>
    <t>MOORPARK</t>
  </si>
  <si>
    <t>MORAGA</t>
  </si>
  <si>
    <t>MORENO VALLEY</t>
  </si>
  <si>
    <t>MORGAN HILL</t>
  </si>
  <si>
    <t>MORRO BAY</t>
  </si>
  <si>
    <t>MOUNT SHASTA</t>
  </si>
  <si>
    <t>MOUNTAIN VIEW</t>
  </si>
  <si>
    <t>MURRIETA</t>
  </si>
  <si>
    <t>NAPA</t>
  </si>
  <si>
    <t>NAPA COUNTY</t>
  </si>
  <si>
    <t>NATIONAL CITY</t>
  </si>
  <si>
    <t>NEEDLES</t>
  </si>
  <si>
    <t>NEVADA CITY</t>
  </si>
  <si>
    <t>NEVADA COUNTY</t>
  </si>
  <si>
    <t>NEWARK</t>
  </si>
  <si>
    <t>NEWMAN</t>
  </si>
  <si>
    <t>NEWPORT BEACH</t>
  </si>
  <si>
    <t>NORCO</t>
  </si>
  <si>
    <t>NORWALK</t>
  </si>
  <si>
    <t>NOVATO</t>
  </si>
  <si>
    <t>OAKDALE</t>
  </si>
  <si>
    <t>OAKLAND</t>
  </si>
  <si>
    <t>OAKLEY</t>
  </si>
  <si>
    <t>OCEANSIDE</t>
  </si>
  <si>
    <t>OJAI</t>
  </si>
  <si>
    <t>ONTARIO</t>
  </si>
  <si>
    <t>ORANGE</t>
  </si>
  <si>
    <t>ORANGE COUNTY</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</si>
  <si>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</si>
  <si>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</si>
  <si>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</si>
  <si>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</si>
  <si>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</si>
  <si>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</si>
  <si>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</si>
  <si>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</si>
  <si>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</si>
  <si>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</si>
  <si>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</si>
  <si>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</si>
  <si>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</si>
  <si>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</si>
  <si>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</si>
  <si>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</si>
  <si>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</si>
  <si>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</si>
  <si>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</si>
  <si>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</si>
  <si>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</si>
  <si>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</si>
  <si>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</si>
  <si>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</si>
  <si>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</si>
  <si>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</si>
  <si>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</si>
  <si>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</si>
  <si>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</si>
  <si>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</si>
  <si>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</si>
  <si>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</si>
  <si>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</si>
  <si>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</si>
  <si>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</si>
  <si>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</si>
  <si>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</si>
  <si>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</si>
  <si>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</si>
  <si>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</si>
  <si>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</si>
  <si>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</si>
  <si>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</si>
  <si>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ST.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</si>
  <si>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</si>
  <si>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</si>
  <si>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</si>
  <si>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</si>
  <si>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</si>
  <si>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</si>
  <si>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</si>
  <si>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</si>
  <si>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</si>
  <si>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</si>
  <si>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</si>
  <si>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</si>
  <si>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</si>
  <si>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</si>
  <si>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t>
  </si>
  <si>
    <t>ROCKLIN</t>
  </si>
  <si>
    <t>ROHNERT PARK</t>
  </si>
  <si>
    <t>ROLLING HILLS</t>
  </si>
  <si>
    <t>ROLLING HILLS ESTATES</t>
  </si>
  <si>
    <t>ROSEMEAD</t>
  </si>
  <si>
    <t>ROSEVILLE</t>
  </si>
  <si>
    <t>ROSS</t>
  </si>
  <si>
    <t>SACRAMENTO</t>
  </si>
  <si>
    <t>SACRAMENTO COUNTY</t>
  </si>
  <si>
    <t>SAINT HELENA</t>
  </si>
  <si>
    <t>SALINAS</t>
  </si>
  <si>
    <t>SAN ANSELMO</t>
  </si>
  <si>
    <t>SAN BENITO COUNTY</t>
  </si>
  <si>
    <t>SAN BERNARDINO</t>
  </si>
  <si>
    <t>SAN BERNARDINO COUNTY</t>
  </si>
  <si>
    <t>SAN BRUNO</t>
  </si>
  <si>
    <t>SAN BUENAVENTURA</t>
  </si>
  <si>
    <t>SAN CARLOS</t>
  </si>
  <si>
    <t>SAN CLEMENTE</t>
  </si>
  <si>
    <t>SAN DIEGO</t>
  </si>
  <si>
    <t>SAN DIEGO COUNTY</t>
  </si>
  <si>
    <t>SAN DIMAS</t>
  </si>
  <si>
    <t>SAN FERNANDO</t>
  </si>
  <si>
    <t>SAN FRANCISCO</t>
  </si>
  <si>
    <t>SAN GABRIEL</t>
  </si>
  <si>
    <t>SAN JACINTO</t>
  </si>
  <si>
    <t>SAN JOAQUIN</t>
  </si>
  <si>
    <t>SAN JOAQUIN COUNTY</t>
  </si>
  <si>
    <t>SAN JOSE</t>
  </si>
  <si>
    <t>SAN JUAN BAUTISTA</t>
  </si>
  <si>
    <t>SAN JUAN CAPISTRANO</t>
  </si>
  <si>
    <t>SAN LEANDRO</t>
  </si>
  <si>
    <t>SAN LUIS OBISPO</t>
  </si>
  <si>
    <t>SAN LUIS OBISPO COUNTY</t>
  </si>
  <si>
    <t>SAN MARCOS</t>
  </si>
  <si>
    <t>SAN MARINO</t>
  </si>
  <si>
    <t>SAN MATEO</t>
  </si>
  <si>
    <t>SAN MATEO COUNTY</t>
  </si>
  <si>
    <t>SAN PABLO</t>
  </si>
  <si>
    <t>SAN RAFAEL</t>
  </si>
  <si>
    <t>SAN RAMON</t>
  </si>
  <si>
    <t>SAND CITY</t>
  </si>
  <si>
    <t>SANGER</t>
  </si>
  <si>
    <t>SANTA ANA</t>
  </si>
  <si>
    <t>SANTA BARBARA</t>
  </si>
  <si>
    <t>SANTA BARBARA COUNTY</t>
  </si>
  <si>
    <t>SANTA CLARA</t>
  </si>
  <si>
    <t>SANTA CLARA COUNTY</t>
  </si>
  <si>
    <t>SANTA CLARITA</t>
  </si>
  <si>
    <t>SANTA CRUZ</t>
  </si>
  <si>
    <t>SANTA CRUZ COUNTY</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</si>
  <si>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</si>
  <si>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</si>
  <si>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</si>
  <si>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</si>
  <si>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</si>
  <si>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</si>
  <si>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</si>
  <si>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</si>
  <si>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</si>
  <si>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</si>
  <si>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</si>
  <si>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</si>
  <si>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</si>
  <si>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</si>
  <si>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t>
  </si>
  <si>
    <t>SHASTA LAKE</t>
  </si>
  <si>
    <t>SIERRA COUNTY</t>
  </si>
  <si>
    <t>SIERRA MADRE</t>
  </si>
  <si>
    <t>SIGNAL HILL</t>
  </si>
  <si>
    <t>SIMI VALLEY</t>
  </si>
  <si>
    <t>SISKIYOU COUNTY</t>
  </si>
  <si>
    <t>SOLANA BEACH</t>
  </si>
  <si>
    <t>SOLANO COUNTY</t>
  </si>
  <si>
    <t>SOLEDAD</t>
  </si>
  <si>
    <t>SOLVANG</t>
  </si>
  <si>
    <t>SONOMA</t>
  </si>
  <si>
    <t>SONOMA COUNTY</t>
  </si>
  <si>
    <t>SONORA</t>
  </si>
  <si>
    <t>SOUTH EL MONTE</t>
  </si>
  <si>
    <t>SOUTH GATE</t>
  </si>
  <si>
    <t>SOUTH LAKE TAHOE</t>
  </si>
  <si>
    <t>SOUTH PASADENA</t>
  </si>
  <si>
    <t>SOUTH SAN FRANCISCO</t>
  </si>
  <si>
    <t>STANISLAUS COUNTY</t>
  </si>
  <si>
    <t>STANTON</t>
  </si>
  <si>
    <t>STOCKTON</t>
  </si>
  <si>
    <t>SUISUN CITY</t>
  </si>
  <si>
    <t>SUNNYVALE</t>
  </si>
  <si>
    <t>SUSANVILLE</t>
  </si>
  <si>
    <t>SUTTER COUNTY</t>
  </si>
  <si>
    <t>SUTTER CREEK</t>
  </si>
  <si>
    <t>TAFT</t>
  </si>
  <si>
    <t>TEHACHAPI</t>
  </si>
  <si>
    <t>TEHAMA</t>
  </si>
  <si>
    <t>TEHAMA COUNTY</t>
  </si>
  <si>
    <t>TEMECULA</t>
  </si>
  <si>
    <t>TEMPLE CITY</t>
  </si>
  <si>
    <t>THOUSAND OAKS</t>
  </si>
  <si>
    <t>TIBURON</t>
  </si>
  <si>
    <t>TORRANCE</t>
  </si>
  <si>
    <t>TRACY</t>
  </si>
  <si>
    <t>TRINIDAD</t>
  </si>
  <si>
    <t>TRINITY COUNTY</t>
  </si>
  <si>
    <t>TRUCKEE</t>
  </si>
  <si>
    <t>TULARE</t>
  </si>
  <si>
    <t>TULARE COUNTY</t>
  </si>
  <si>
    <t>TULELAKE</t>
  </si>
  <si>
    <t>TUOLUMNE COUNTY</t>
  </si>
  <si>
    <t>TURLOCK</t>
  </si>
  <si>
    <t>TUSTIN</t>
  </si>
  <si>
    <t>TWENTYNINE PALMS</t>
  </si>
  <si>
    <t>UKIAH</t>
  </si>
  <si>
    <t>UNION CITY</t>
  </si>
  <si>
    <t>UPLAND</t>
  </si>
  <si>
    <t>VACAVILLE</t>
  </si>
  <si>
    <t>VALLEJO</t>
  </si>
  <si>
    <t>VENTURA COUNTY</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</si>
  <si>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</si>
  <si>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</si>
  <si>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</si>
  <si>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</si>
  <si>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</si>
  <si>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</si>
  <si>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</si>
  <si>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</si>
  <si>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</si>
  <si>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</si>
  <si>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</si>
  <si>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</si>
  <si>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</si>
  <si>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</si>
  <si>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</si>
  <si>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</si>
  <si>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</si>
  <si>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</si>
  <si>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</si>
  <si>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</si>
  <si>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</si>
  <si>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</si>
  <si>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</si>
  <si>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</si>
  <si>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</si>
  <si>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</si>
  <si>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</si>
  <si>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</si>
  <si>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t>
  </si>
  <si>
    <t>YORBA LINDA</t>
  </si>
  <si>
    <t>YOUNTVILLE</t>
  </si>
  <si>
    <t>YREKA</t>
  </si>
  <si>
    <t>YUBA CITY</t>
  </si>
  <si>
    <t>YUBA COUNTY</t>
  </si>
  <si>
    <t>YUCAIPA</t>
  </si>
  <si>
    <t>YUCCA VALLEY</t>
  </si>
  <si>
    <t>Commercial</t>
  </si>
  <si>
    <t>Industrial</t>
  </si>
  <si>
    <t>Residential</t>
  </si>
  <si>
    <t>Mixed Use</t>
  </si>
  <si>
    <t>Public facilities</t>
  </si>
  <si>
    <t>Other</t>
  </si>
  <si>
    <t>Parking</t>
  </si>
  <si>
    <t>Maximum Density Allowed (units/acre)</t>
  </si>
  <si>
    <t>Length</t>
  </si>
  <si>
    <t>Parcel Size (Acres)</t>
  </si>
  <si>
    <t>Parcel Size
(Acres)</t>
  </si>
  <si>
    <t>Hotel/motel</t>
  </si>
  <si>
    <t>Agricultural/open space</t>
  </si>
  <si>
    <t>Educational/institutional/religious</t>
  </si>
  <si>
    <t>Please Start Here, Instructions in Cell A2, Table in A3:B17</t>
  </si>
  <si>
    <t>Site Inventory Forms must be submitted to HCD for a housing element or amendment adopted on or after January 1, 2021. The following form is to be used for satisfying this requirement. To submit the form, complete the Excel spreadsheet and submit to HCD at sitesinventory@hcd.ca.gov. Please send the Excel workbook, not a scanned or PDF copy of the tables. Sites Inventory Form, Version 2.3, Updated April 5, 2023.</t>
  </si>
  <si>
    <r>
      <t xml:space="preserve">General Land Uses Allowed </t>
    </r>
    <r>
      <rPr>
        <b/>
        <sz val="10"/>
        <color theme="0"/>
        <rFont val="arial"/>
        <family val="2"/>
      </rPr>
      <t>(e.g., "Low-density residential")</t>
    </r>
  </si>
  <si>
    <t>156 S. Broadway, Ste. 120</t>
  </si>
  <si>
    <t>https://www.cityofturlock.org/buildinginturlock/planninglandusepermitting/housingelementupdate/index.asp</t>
  </si>
  <si>
    <t>123 W OLIVE AVE</t>
  </si>
  <si>
    <t>219 N BROADWAY</t>
  </si>
  <si>
    <t>061-011-014-000</t>
  </si>
  <si>
    <t>061-011-015-000</t>
  </si>
  <si>
    <t>061-011-016-000</t>
  </si>
  <si>
    <t>Downtown</t>
  </si>
  <si>
    <t>107 3RD ST</t>
  </si>
  <si>
    <t>250 MARKET ST</t>
  </si>
  <si>
    <t>043-045-012-000</t>
  </si>
  <si>
    <t>043-045-020-000</t>
  </si>
  <si>
    <t>3RD &amp; MARKET ST</t>
  </si>
  <si>
    <t>201 WEST MAIN ST</t>
  </si>
  <si>
    <t>1ST ST</t>
  </si>
  <si>
    <t>132 1ST ST</t>
  </si>
  <si>
    <t>237 S 99 HWY</t>
  </si>
  <si>
    <t>203 GOLDEN STATE BLVD</t>
  </si>
  <si>
    <t>141 N GOLDEN STATE BLVD</t>
  </si>
  <si>
    <t>416 EAST MAIN AVE</t>
  </si>
  <si>
    <t>10 EAST MAIN ST</t>
  </si>
  <si>
    <t>28 LANDER AVE</t>
  </si>
  <si>
    <t>516 EAST MAIN ST</t>
  </si>
  <si>
    <t>210 N GOLDEN STATE BLVD</t>
  </si>
  <si>
    <t>120 S CENTER ST</t>
  </si>
  <si>
    <t>043-045-019-000</t>
  </si>
  <si>
    <t>061-016-040-000</t>
  </si>
  <si>
    <t>061-016-002-000</t>
  </si>
  <si>
    <t>061-016-030-000</t>
  </si>
  <si>
    <t>061-018-016-000</t>
  </si>
  <si>
    <t>061-019-026-000</t>
  </si>
  <si>
    <t>061-018-025-000</t>
  </si>
  <si>
    <t>061-025-018-000</t>
  </si>
  <si>
    <t>061-018-045-000</t>
  </si>
  <si>
    <t>061-016-012-000</t>
  </si>
  <si>
    <t>061-028-021-000</t>
  </si>
  <si>
    <t>061-019-023-000</t>
  </si>
  <si>
    <t>061-018-047-000</t>
  </si>
  <si>
    <t>609 EAST MAIN ST</t>
  </si>
  <si>
    <t>613 EAST MAIN ST</t>
  </si>
  <si>
    <t>531 E OLIVE AVE</t>
  </si>
  <si>
    <t>609 E OLIVE AVE</t>
  </si>
  <si>
    <t>705 EAST MAIN ST</t>
  </si>
  <si>
    <t>161 N DENAIR AVE</t>
  </si>
  <si>
    <t>742 E OLIVE AVE</t>
  </si>
  <si>
    <t>754 E OLIVE AVE</t>
  </si>
  <si>
    <t>764 E OLIVE AVE</t>
  </si>
  <si>
    <t>061-028-013-000</t>
  </si>
  <si>
    <t>061-028-012-000</t>
  </si>
  <si>
    <t>061-029-065-000</t>
  </si>
  <si>
    <t>061-029-064-000</t>
  </si>
  <si>
    <t>061-031-029-000</t>
  </si>
  <si>
    <t>061-031-001-000</t>
  </si>
  <si>
    <t>061-031-052-000</t>
  </si>
  <si>
    <t>061-031-005-000</t>
  </si>
  <si>
    <t>061-031-006-000</t>
  </si>
  <si>
    <t>409 E OLIVE AVE</t>
  </si>
  <si>
    <t>401 E OLIVE AVE</t>
  </si>
  <si>
    <t>301 THIRD ST</t>
  </si>
  <si>
    <t>200 B ST</t>
  </si>
  <si>
    <t>400 MARSHALL ST</t>
  </si>
  <si>
    <t>424 MARSHALL ST</t>
  </si>
  <si>
    <t>432 MARSHALL ST</t>
  </si>
  <si>
    <t>401 MARSHALL ST</t>
  </si>
  <si>
    <t>407 MARSHALL ST</t>
  </si>
  <si>
    <t>219 S THOR ST</t>
  </si>
  <si>
    <t>431 MARSHALL ST</t>
  </si>
  <si>
    <t>CRANE AVE</t>
  </si>
  <si>
    <t>326 S CENTER ST</t>
  </si>
  <si>
    <t>311 S GOLDEN STATE BLVD</t>
  </si>
  <si>
    <t>061-024-027-000</t>
  </si>
  <si>
    <t>061-024-028-000</t>
  </si>
  <si>
    <t>043-049-066-000</t>
  </si>
  <si>
    <t>043-049-045-000</t>
  </si>
  <si>
    <t>061-026-003-000</t>
  </si>
  <si>
    <t>061-026-002-000</t>
  </si>
  <si>
    <t>061-026-001-000</t>
  </si>
  <si>
    <t>061-025-038-000</t>
  </si>
  <si>
    <t>061-025-037-000</t>
  </si>
  <si>
    <t>061-025-039-000</t>
  </si>
  <si>
    <t>061-025-058-000</t>
  </si>
  <si>
    <t>061-025-061-000</t>
  </si>
  <si>
    <t>061-025-060-000</t>
  </si>
  <si>
    <t>061-017-002-000</t>
  </si>
  <si>
    <t>061-017-003-000</t>
  </si>
  <si>
    <t>0 3RD ST</t>
  </si>
  <si>
    <t>3RD ST</t>
  </si>
  <si>
    <t>B ST</t>
  </si>
  <si>
    <t>1ST &amp; D ST</t>
  </si>
  <si>
    <t>326 WOLFE AVE</t>
  </si>
  <si>
    <t>755 E OLIVE AVE</t>
  </si>
  <si>
    <t>682 E OLIVE AVE</t>
  </si>
  <si>
    <t>323 N PALM ST</t>
  </si>
  <si>
    <t>314 MITCHELL AVE</t>
  </si>
  <si>
    <t>EAST &amp; MINARET AVE</t>
  </si>
  <si>
    <t>0 E OLIVE AVE</t>
  </si>
  <si>
    <t>513 N PALM ST</t>
  </si>
  <si>
    <t>378 N GOLDEN STATE BLVD</t>
  </si>
  <si>
    <t>324 N CENTER ST</t>
  </si>
  <si>
    <t>311 MITCHELL AVE</t>
  </si>
  <si>
    <t>475 S GOLDEN STATE BLVD</t>
  </si>
  <si>
    <t>N 1ST ST</t>
  </si>
  <si>
    <t>238 S CENTER ST</t>
  </si>
  <si>
    <t>214 S CENTER ST</t>
  </si>
  <si>
    <t>240 S CENTER ST</t>
  </si>
  <si>
    <t>223 5TH ST</t>
  </si>
  <si>
    <t>301 N FRONT ST</t>
  </si>
  <si>
    <t>216 N GOLDEN STATE BLVD</t>
  </si>
  <si>
    <t>325 S CENTER ST</t>
  </si>
  <si>
    <t>281 E OLIVE AVE</t>
  </si>
  <si>
    <t>314 LANDER AVE</t>
  </si>
  <si>
    <t>441 S CENTER ST</t>
  </si>
  <si>
    <t>401 S GOLDEN STATE BLVD</t>
  </si>
  <si>
    <t>440 E OLIVE AVE</t>
  </si>
  <si>
    <t>499 S 1ST ST</t>
  </si>
  <si>
    <t>S 1ST ST</t>
  </si>
  <si>
    <t>700 E OLIVE AVE</t>
  </si>
  <si>
    <t>280 WEST MAIN ST</t>
  </si>
  <si>
    <t>401 N CENTER ST</t>
  </si>
  <si>
    <t>200 4TH ST</t>
  </si>
  <si>
    <t>200 N 1ST ST</t>
  </si>
  <si>
    <t>400 S GOLDEN STATE BLVD</t>
  </si>
  <si>
    <t>452 S CENTER ST</t>
  </si>
  <si>
    <t>310 MITCHELL AVE</t>
  </si>
  <si>
    <t>225 3RD ST</t>
  </si>
  <si>
    <t>701 E OLIVE AVE</t>
  </si>
  <si>
    <t>523 E OLIVE AVE</t>
  </si>
  <si>
    <t>487 N GOLDEN STATE BLVD</t>
  </si>
  <si>
    <t>700 EAST MAIN ST</t>
  </si>
  <si>
    <t>043-049-075-000</t>
  </si>
  <si>
    <t>043-048-040-000</t>
  </si>
  <si>
    <t>043-048-017-000</t>
  </si>
  <si>
    <t>043-048-007-000</t>
  </si>
  <si>
    <t>043-049-002-000</t>
  </si>
  <si>
    <t>061-024-050-000</t>
  </si>
  <si>
    <t>061-030-016-000</t>
  </si>
  <si>
    <t>061-028-070-000</t>
  </si>
  <si>
    <t>061-029-016-000</t>
  </si>
  <si>
    <t>061-024-057-000</t>
  </si>
  <si>
    <t>061-026-021-000</t>
  </si>
  <si>
    <t>061-030-028-000</t>
  </si>
  <si>
    <t>061-023-041-000</t>
  </si>
  <si>
    <t>061-019-014-000</t>
  </si>
  <si>
    <t>061-019-003-000</t>
  </si>
  <si>
    <t>061-024-064-000</t>
  </si>
  <si>
    <t>043-050-004-000</t>
  </si>
  <si>
    <t>061-011-007-000</t>
  </si>
  <si>
    <t>061-018-014-000</t>
  </si>
  <si>
    <t>061-018-013-000</t>
  </si>
  <si>
    <t>061-018-015-000</t>
  </si>
  <si>
    <t>043-048-045-000</t>
  </si>
  <si>
    <t>061-019-027-000</t>
  </si>
  <si>
    <t>061-019-012-000</t>
  </si>
  <si>
    <t>061-026-034-000</t>
  </si>
  <si>
    <t>061-019-009-000</t>
  </si>
  <si>
    <t>043-048-043-000</t>
  </si>
  <si>
    <t>043-050-013-000</t>
  </si>
  <si>
    <t>043-050-003-000</t>
  </si>
  <si>
    <t>061-025-006-000</t>
  </si>
  <si>
    <t>043-049-058-000</t>
  </si>
  <si>
    <t>043-049-011-000</t>
  </si>
  <si>
    <t>061-031-002-000</t>
  </si>
  <si>
    <t>050-020-013-000</t>
  </si>
  <si>
    <t>061-024-067-000</t>
  </si>
  <si>
    <t>043-048-023-000</t>
  </si>
  <si>
    <t>061-011-012-000</t>
  </si>
  <si>
    <t>043-050-008-000</t>
  </si>
  <si>
    <t>043-050-010-000</t>
  </si>
  <si>
    <t>061-024-063-000</t>
  </si>
  <si>
    <t>043-049-050-000</t>
  </si>
  <si>
    <t>061-030-013-000</t>
  </si>
  <si>
    <t>061-029-075-000</t>
  </si>
  <si>
    <t>061-019-015-000</t>
  </si>
  <si>
    <t>061-031-047-000</t>
  </si>
  <si>
    <t>R-E Residential Estate</t>
  </si>
  <si>
    <t xml:space="preserve">R-L Low Density Residential </t>
  </si>
  <si>
    <t xml:space="preserve">R-M Medium Density Residential </t>
  </si>
  <si>
    <t>R-H High Density Residential</t>
  </si>
  <si>
    <t>C-O Commercial Office</t>
  </si>
  <si>
    <t>C-C Community Commercial</t>
  </si>
  <si>
    <t>C-H Heavy Commercial/Light Industrial</t>
  </si>
  <si>
    <t>I General Industrial</t>
  </si>
  <si>
    <t>PD Planned Development</t>
  </si>
  <si>
    <t>DC Downtown Core</t>
  </si>
  <si>
    <t>DCT Downtown Core Transition</t>
  </si>
  <si>
    <t>TC Transitional Commercial</t>
  </si>
  <si>
    <t xml:space="preserve">IR Industrial Residential </t>
  </si>
  <si>
    <t>OR Office Residential</t>
  </si>
  <si>
    <r>
      <t xml:space="preserve">Zoning Designation
</t>
    </r>
    <r>
      <rPr>
        <b/>
        <sz val="10"/>
        <color theme="0"/>
        <rFont val="arial"/>
        <family val="2"/>
      </rPr>
      <t>From Table A, Column G and Table B, Columns L and N (e.g., "R-1")</t>
    </r>
  </si>
  <si>
    <t>Commercial and residential uses with areas for business and professional office.</t>
  </si>
  <si>
    <t>Wide range of retail stores, restaurants, hotels and motels, commercial recreation, personal services, business services and financial services and for limited office and residential uses.</t>
  </si>
  <si>
    <t>Range of retail, wholesale and service businesses not generally suitable in other commercial districts because they attract heavy automobile and truck traffic or have certain adverse impacts.</t>
  </si>
  <si>
    <t>Full range of manufacturing, industrial processing, general service, and distribution uses deemed suitable for location in Turlock.</t>
  </si>
  <si>
    <t>WHO Workforce Housing Overlay</t>
  </si>
  <si>
    <t>Very low density concentrations of single-family dwellings, ranging from 0.2 du/ac to three du/ac.</t>
  </si>
  <si>
    <t>Single-family dwellings, ranging from less than three du/ac to seven du/ac.</t>
  </si>
  <si>
    <t>Single-family and medium density multifamily dwelling units, ranging from seven du/ac to fifteen du/ac.</t>
  </si>
  <si>
    <t>Multiple-family dwelling units, ranging from fifteen du/ac to thirty du/ac.</t>
  </si>
  <si>
    <t xml:space="preserve">Shopping, dining, and entertainment are encouraged in an area where buildings shall be high density. Buildings shall range from two (2) to four (4) stories in height in order to encourage a mix of commercial, office, and residential uses. Housing is permitted at a maximum density of 40 du/ac. </t>
  </si>
  <si>
    <t xml:space="preserve">Single and multi-family residential, business and professional offices, medical and dental offices and clinics, restaurants, residences, photography studios, artists studios, art galleries, public uses, government offices, day care centers, personal services, private schools, dance schools, and financial institution. Housing is permitted at a maximum density of 24 du/ac. </t>
  </si>
  <si>
    <t>Office and commercial buildings that cater to the auto-oriented consumer, residential (single and multi-family) uses are permitted. Housing is permitted at a maximum density of 30 du/ac.</t>
  </si>
  <si>
    <t>Agricultural/industrial buildings, residential (single and multi-family) uses. Housing is permitted at a maximum density of 30 du/ac.</t>
  </si>
  <si>
    <t xml:space="preserve">Business and professional offices, cultural institutions, day care
centers, medical and dental clinics, personal services, residential (single and multi-family) and other similar uses. Housing is permitted at a maximum density of 30 du/ac. </t>
  </si>
  <si>
    <t>4211 COUNTRY WALK LN</t>
  </si>
  <si>
    <t>1851 MILESTONE WAY</t>
  </si>
  <si>
    <t>3960 BILTMORE DR</t>
  </si>
  <si>
    <t>1850 GEMSTONE WAY</t>
  </si>
  <si>
    <t>4223 TAPESTRY WAY</t>
  </si>
  <si>
    <t>4283 TAPESTRY WAY</t>
  </si>
  <si>
    <t>4101 COUNTRY WALK LN</t>
  </si>
  <si>
    <t>4061 COUNTRY WALK LN</t>
  </si>
  <si>
    <t>2293 E TUOLUMNE RD</t>
  </si>
  <si>
    <t>SWANPARK DR</t>
  </si>
  <si>
    <t>KENSINGTON CT</t>
  </si>
  <si>
    <t>1851 WARING RD</t>
  </si>
  <si>
    <t>1801 WARING RD</t>
  </si>
  <si>
    <t>N QUINCY RD</t>
  </si>
  <si>
    <t>2545 AUGUSTA PL</t>
  </si>
  <si>
    <t>2535 AUGUSTA PL</t>
  </si>
  <si>
    <t>2500 FAIRBANKS RANCH RD</t>
  </si>
  <si>
    <t>1309 5TH ST</t>
  </si>
  <si>
    <t>1325 5TH ST</t>
  </si>
  <si>
    <t>1079 N OLIVE AVE</t>
  </si>
  <si>
    <t>SOUTH &amp; WEST COR OF AVE</t>
  </si>
  <si>
    <t>1039 ANGELUS ST</t>
  </si>
  <si>
    <t>CASTOR ST</t>
  </si>
  <si>
    <t>350 S WEST AVE</t>
  </si>
  <si>
    <t>337 S WEST AVE</t>
  </si>
  <si>
    <t>0 HIGH ST</t>
  </si>
  <si>
    <t>1376 EAST AVE</t>
  </si>
  <si>
    <t>300 N SODERQUIST RD</t>
  </si>
  <si>
    <t>440 JULIAN ST</t>
  </si>
  <si>
    <t>843 CHESTNUT ST</t>
  </si>
  <si>
    <t>323 COLUMBIA ST</t>
  </si>
  <si>
    <t>GEER RD</t>
  </si>
  <si>
    <t>1345 N PALM ST</t>
  </si>
  <si>
    <t>151 W SYRACUSE AVE</t>
  </si>
  <si>
    <t>120 CLIFFORD AVE</t>
  </si>
  <si>
    <t>4045 MEDEIROS RD</t>
  </si>
  <si>
    <t>4055 MEDEIROS RD</t>
  </si>
  <si>
    <t>ZEERING RD</t>
  </si>
  <si>
    <t>ZACH CT</t>
  </si>
  <si>
    <t>WEST AVE</t>
  </si>
  <si>
    <t>WAGNER DR</t>
  </si>
  <si>
    <t>VOLK AVE</t>
  </si>
  <si>
    <t>TUOLUMNE RD</t>
  </si>
  <si>
    <t>TEAKWOOD ST</t>
  </si>
  <si>
    <t>QUINCY RD</t>
  </si>
  <si>
    <t>PADDOCK LN</t>
  </si>
  <si>
    <t>OPPELT WAY</t>
  </si>
  <si>
    <t>N WALNUT RD</t>
  </si>
  <si>
    <t>N HIGHLANDS AVE</t>
  </si>
  <si>
    <t>MYERS WAY</t>
  </si>
  <si>
    <t>MONTANA AVE</t>
  </si>
  <si>
    <t>LINWOOD AVE</t>
  </si>
  <si>
    <t>LAMBERT WAY</t>
  </si>
  <si>
    <t>LA SALLE DR</t>
  </si>
  <si>
    <t>HAWKEYE RD</t>
  </si>
  <si>
    <t>HAWKEYE AVE</t>
  </si>
  <si>
    <t>GREENWOOD LN</t>
  </si>
  <si>
    <t>GLASGOW ST</t>
  </si>
  <si>
    <t>FOSBERG RD</t>
  </si>
  <si>
    <t>FOREST DR</t>
  </si>
  <si>
    <t>FEARLENE AVE</t>
  </si>
  <si>
    <t>ENGLISH AVE</t>
  </si>
  <si>
    <t>EMERALD WAY</t>
  </si>
  <si>
    <t>DOO CT</t>
  </si>
  <si>
    <t>DELS LN</t>
  </si>
  <si>
    <t>DAUBENBERGER RD</t>
  </si>
  <si>
    <t>CROWELL RD</t>
  </si>
  <si>
    <t>COLORADO AVE</t>
  </si>
  <si>
    <t>CLARK ST</t>
  </si>
  <si>
    <t>CHRISTINE WAY</t>
  </si>
  <si>
    <t>BUTTE WAY</t>
  </si>
  <si>
    <t>BOXWOOD WAY</t>
  </si>
  <si>
    <t>BLUEFIELD AVE</t>
  </si>
  <si>
    <t>BLOSSOM DR</t>
  </si>
  <si>
    <t>AKRON DR</t>
  </si>
  <si>
    <t>880 MONTANA AVE</t>
  </si>
  <si>
    <t>860 MONTANA AVE</t>
  </si>
  <si>
    <t>820 MONTANA AVE</t>
  </si>
  <si>
    <t>800 MONTANA AVE</t>
  </si>
  <si>
    <t>485 VILLA WOODS DR</t>
  </si>
  <si>
    <t>468 SPARKLE CT</t>
  </si>
  <si>
    <t>4627 CHERRY BLOSSOM LN</t>
  </si>
  <si>
    <t>4620 COLORADO AVE</t>
  </si>
  <si>
    <t>4617 CHERRY BLOSSOM LN</t>
  </si>
  <si>
    <t>4610 COLORADO AVE</t>
  </si>
  <si>
    <t>4607 CHERRY BLOSSOM LN</t>
  </si>
  <si>
    <t>4600 COLORADO AVE</t>
  </si>
  <si>
    <t>448 SPARKLE CT</t>
  </si>
  <si>
    <t>374 WEST MAIN ST</t>
  </si>
  <si>
    <t>312 W MINNESOTA RD</t>
  </si>
  <si>
    <t>301 WEST MAIN ST</t>
  </si>
  <si>
    <t>2230 N BERKELEY AVE</t>
  </si>
  <si>
    <t>2220 N BERKELEY AVE</t>
  </si>
  <si>
    <t>205 E HAWKEYE AVE</t>
  </si>
  <si>
    <t>1962 ENGLISH AVE</t>
  </si>
  <si>
    <t>1953 PORTER WAY</t>
  </si>
  <si>
    <t>1942 ENGLISH AVE</t>
  </si>
  <si>
    <t>1922 ENGLISH AVE</t>
  </si>
  <si>
    <t>1902 ENGLISH AVE</t>
  </si>
  <si>
    <t>1665 GUATAVITA DR</t>
  </si>
  <si>
    <t>1575 TRAPPER JOHN LN</t>
  </si>
  <si>
    <t>1566 TRAPPER JOHN LN</t>
  </si>
  <si>
    <t>1565 TRAPPER JOHN LN</t>
  </si>
  <si>
    <t>1556 TRAPPER JOHN LN</t>
  </si>
  <si>
    <t>1555 TRAPPER JOHN LN</t>
  </si>
  <si>
    <t>1546 TRAPPER JOHN LN</t>
  </si>
  <si>
    <t>1490 ESPERANZA CT</t>
  </si>
  <si>
    <t>1481 APPLE LN</t>
  </si>
  <si>
    <t>1480 ESPERANZA CT</t>
  </si>
  <si>
    <t>1471 ESPERANZA CT</t>
  </si>
  <si>
    <t>1470 ESPERANZA CT</t>
  </si>
  <si>
    <t>1461 ESPERANZA CT</t>
  </si>
  <si>
    <t>1460 ESPERANZA CT</t>
  </si>
  <si>
    <t>1451 ESPERANZA CT</t>
  </si>
  <si>
    <t>1450 ESPERANZA CT</t>
  </si>
  <si>
    <t>1441 ESPERANZA CT</t>
  </si>
  <si>
    <t>1440 ESPERANZA CT</t>
  </si>
  <si>
    <t>1431 ESPERANZA CT</t>
  </si>
  <si>
    <t>1430 ESPERANZA CT</t>
  </si>
  <si>
    <t>1421 ESPERANZA CT</t>
  </si>
  <si>
    <t>1420 ESPERANZA CT</t>
  </si>
  <si>
    <t>1411 ESPERANZA CT</t>
  </si>
  <si>
    <t>1410 ESPERANZA CT</t>
  </si>
  <si>
    <t>1401 ESPERANZA CT</t>
  </si>
  <si>
    <t>1400 ESPERANZA CT</t>
  </si>
  <si>
    <t>1201 BURMAN DR</t>
  </si>
  <si>
    <t>1057 9TH ST</t>
  </si>
  <si>
    <t>1053 9TH ST</t>
  </si>
  <si>
    <t>1052 S BERKELEY AVE</t>
  </si>
  <si>
    <t>1042 S BERKELEY AVE</t>
  </si>
  <si>
    <t>0 ESPERANZA CT</t>
  </si>
  <si>
    <t>0 EDWARD DR</t>
  </si>
  <si>
    <t>0 AMBERWOOD LN</t>
  </si>
  <si>
    <t>HAMPTON WAY</t>
  </si>
  <si>
    <t>0 PORSCHE STRASSE</t>
  </si>
  <si>
    <t>237 BERNELL AVE</t>
  </si>
  <si>
    <t>285 BERNELL AVE</t>
  </si>
  <si>
    <t>255 BERNELL AVE</t>
  </si>
  <si>
    <t>890 N OLIVE AVE</t>
  </si>
  <si>
    <t>888 N OLIVE AVE</t>
  </si>
  <si>
    <t>908 N OLIVE AVE</t>
  </si>
  <si>
    <t>906 N OLIVE AVE</t>
  </si>
  <si>
    <t>930 N OLIVE AVE</t>
  </si>
  <si>
    <t>TULLY RD</t>
  </si>
  <si>
    <t>840 PEDRAS RD</t>
  </si>
  <si>
    <t>073-046-003-000</t>
  </si>
  <si>
    <t>073-046-029-000</t>
  </si>
  <si>
    <t>073-048-046-000</t>
  </si>
  <si>
    <t>073-040-044-000</t>
  </si>
  <si>
    <t>073-046-012-000</t>
  </si>
  <si>
    <t>073-046-010-000</t>
  </si>
  <si>
    <t>073-046-031-000</t>
  </si>
  <si>
    <t>073-046-030-000</t>
  </si>
  <si>
    <t>073-043-004-000</t>
  </si>
  <si>
    <t>073-037-009-000</t>
  </si>
  <si>
    <t>073-034-017-000</t>
  </si>
  <si>
    <t>073-037-005-000</t>
  </si>
  <si>
    <t>073-037-002-000</t>
  </si>
  <si>
    <t>073-034-014-000</t>
  </si>
  <si>
    <t>073-019-075-000</t>
  </si>
  <si>
    <t>073-019-077-000</t>
  </si>
  <si>
    <t>073-013-009-000</t>
  </si>
  <si>
    <t>073-044-022-000</t>
  </si>
  <si>
    <t>073-044-021-000</t>
  </si>
  <si>
    <t>073-052-066-000</t>
  </si>
  <si>
    <t>043-060-023-000</t>
  </si>
  <si>
    <t>043-060-024-000</t>
  </si>
  <si>
    <t>042-021-040-000</t>
  </si>
  <si>
    <t>050-030-040-000</t>
  </si>
  <si>
    <t>050-005-006-000</t>
  </si>
  <si>
    <t>050-026-045-000</t>
  </si>
  <si>
    <t>050-026-047-000</t>
  </si>
  <si>
    <t>050-025-001-000</t>
  </si>
  <si>
    <t>050-003-042-000</t>
  </si>
  <si>
    <t>050-002-050-000</t>
  </si>
  <si>
    <t>043-026-005-000</t>
  </si>
  <si>
    <t>061-003-040-000</t>
  </si>
  <si>
    <t>061-010-033-000</t>
  </si>
  <si>
    <t>061-005-012-000</t>
  </si>
  <si>
    <t>050-020-037-000</t>
  </si>
  <si>
    <t>071-015-010-000</t>
  </si>
  <si>
    <t>042-013-011-000</t>
  </si>
  <si>
    <t>042-004-030-000</t>
  </si>
  <si>
    <t>061-004-028-000</t>
  </si>
  <si>
    <t>087-015-007-000</t>
  </si>
  <si>
    <t>087-015-006-000</t>
  </si>
  <si>
    <t>072-050-002-000</t>
  </si>
  <si>
    <t>044-057-028-000</t>
  </si>
  <si>
    <t>050-016-039-000</t>
  </si>
  <si>
    <t>044-057-020-000</t>
  </si>
  <si>
    <t>051-038-003-000</t>
  </si>
  <si>
    <t>073-014-036-000</t>
  </si>
  <si>
    <t>043-056-016-000</t>
  </si>
  <si>
    <t>051-037-046-000</t>
  </si>
  <si>
    <t>051-037-047-000</t>
  </si>
  <si>
    <t>073-023-007-000</t>
  </si>
  <si>
    <t>073-032-014-000</t>
  </si>
  <si>
    <t>073-025-005-000</t>
  </si>
  <si>
    <t>051-040-035-000</t>
  </si>
  <si>
    <t>051-039-015-000</t>
  </si>
  <si>
    <t>071-048-001-000</t>
  </si>
  <si>
    <t>071-048-002-000</t>
  </si>
  <si>
    <t>072-051-012-000</t>
  </si>
  <si>
    <t>051-040-040-000</t>
  </si>
  <si>
    <t>051-040-041-000</t>
  </si>
  <si>
    <t>051-039-019-000</t>
  </si>
  <si>
    <t>050-032-053-000</t>
  </si>
  <si>
    <t>043-057-015-000</t>
  </si>
  <si>
    <t>061-040-011-000</t>
  </si>
  <si>
    <t>072-035-038-000</t>
  </si>
  <si>
    <t>073-023-009-000</t>
  </si>
  <si>
    <t>073-023-008-000</t>
  </si>
  <si>
    <t>073-020-041-000</t>
  </si>
  <si>
    <t>073-018-043-000</t>
  </si>
  <si>
    <t>073-018-021-000</t>
  </si>
  <si>
    <t>044-056-003-000</t>
  </si>
  <si>
    <t>044-056-004-000</t>
  </si>
  <si>
    <t>044-056-005-000</t>
  </si>
  <si>
    <t>044-056-007-000</t>
  </si>
  <si>
    <t>044-056-006-000</t>
  </si>
  <si>
    <t>050-016-053-000</t>
  </si>
  <si>
    <t>072-055-038-000</t>
  </si>
  <si>
    <t>051-037-049-000</t>
  </si>
  <si>
    <t>051-037-048-000</t>
  </si>
  <si>
    <t>043-058-028-000</t>
  </si>
  <si>
    <t>043-057-004-000</t>
  </si>
  <si>
    <t>043-057-003-000</t>
  </si>
  <si>
    <t>043-057-002-000</t>
  </si>
  <si>
    <t>043-057-001-000</t>
  </si>
  <si>
    <t>043-058-027-000</t>
  </si>
  <si>
    <t>073-023-018-000</t>
  </si>
  <si>
    <t>073-014-026-000</t>
  </si>
  <si>
    <t>071-045-012-000</t>
  </si>
  <si>
    <t>071-025-003-000</t>
  </si>
  <si>
    <t>073-025-048-000</t>
  </si>
  <si>
    <t>073-025-047-000</t>
  </si>
  <si>
    <t>073-025-046-000</t>
  </si>
  <si>
    <t>073-025-045-000</t>
  </si>
  <si>
    <t>071-063-001-000</t>
  </si>
  <si>
    <t>071-063-002-000</t>
  </si>
  <si>
    <t>072-006-007-000</t>
  </si>
  <si>
    <t>050-032-052-000</t>
  </si>
  <si>
    <t>050-018-026-000</t>
  </si>
  <si>
    <t>051-036-067-000</t>
  </si>
  <si>
    <t>051-036-066-000</t>
  </si>
  <si>
    <t>050-016-008-000</t>
  </si>
  <si>
    <t>043-011-021-000</t>
  </si>
  <si>
    <t>043-011-022-000</t>
  </si>
  <si>
    <t>043-054-017-000</t>
  </si>
  <si>
    <t>043-054-018-000</t>
  </si>
  <si>
    <t>072-050-038-000</t>
  </si>
  <si>
    <t>044-056-008-000</t>
  </si>
  <si>
    <t>072-017-026-000</t>
  </si>
  <si>
    <t>072-017-013-000</t>
  </si>
  <si>
    <t>050-010-030-000</t>
  </si>
  <si>
    <t>050-010-031-000</t>
  </si>
  <si>
    <t>050-010-050-000</t>
  </si>
  <si>
    <t>050-010-051-000</t>
  </si>
  <si>
    <t>043-059-023-000</t>
  </si>
  <si>
    <t>089-016-076-000</t>
  </si>
  <si>
    <t>072-002-084-000</t>
  </si>
  <si>
    <t>072-002-083-000</t>
  </si>
  <si>
    <t>072-002-086-000</t>
  </si>
  <si>
    <t>072-002-085-000</t>
  </si>
  <si>
    <t>072-002-088-000</t>
  </si>
  <si>
    <t>072-002-087-000</t>
  </si>
  <si>
    <t>089-016-077-000</t>
  </si>
  <si>
    <t>050-020-007-000</t>
  </si>
  <si>
    <t>071-028-031-000</t>
  </si>
  <si>
    <t>061-015-049-000</t>
  </si>
  <si>
    <t>073-014-050-000</t>
  </si>
  <si>
    <t>073-014-051-000</t>
  </si>
  <si>
    <t>072-032-013-000</t>
  </si>
  <si>
    <t>044-059-059-000</t>
  </si>
  <si>
    <t>089-016-044-000</t>
  </si>
  <si>
    <t>044-059-058-000</t>
  </si>
  <si>
    <t>044-059-057-000</t>
  </si>
  <si>
    <t>044-059-056-000</t>
  </si>
  <si>
    <t>073-023-019-000</t>
  </si>
  <si>
    <t>072-032-009-000</t>
  </si>
  <si>
    <t>072-032-010-000</t>
  </si>
  <si>
    <t>072-032-008-000</t>
  </si>
  <si>
    <t>072-032-011-000</t>
  </si>
  <si>
    <t>072-032-007-000</t>
  </si>
  <si>
    <t>072-032-012-000</t>
  </si>
  <si>
    <t>050-010-040-000</t>
  </si>
  <si>
    <t>050-019-028-000</t>
  </si>
  <si>
    <t>050-010-041-000</t>
  </si>
  <si>
    <t>050-010-039-000</t>
  </si>
  <si>
    <t>050-010-042-000</t>
  </si>
  <si>
    <t>050-010-038-000</t>
  </si>
  <si>
    <t>050-010-043-000</t>
  </si>
  <si>
    <t>050-010-037-000</t>
  </si>
  <si>
    <t>050-010-044-000</t>
  </si>
  <si>
    <t>050-010-036-000</t>
  </si>
  <si>
    <t>050-010-045-000</t>
  </si>
  <si>
    <t>050-010-035-000</t>
  </si>
  <si>
    <t>050-010-046-000</t>
  </si>
  <si>
    <t>050-010-034-000</t>
  </si>
  <si>
    <t>050-010-047-000</t>
  </si>
  <si>
    <t>050-010-033-000</t>
  </si>
  <si>
    <t>050-010-048-000</t>
  </si>
  <si>
    <t>050-010-032-000</t>
  </si>
  <si>
    <t>050-010-049-000</t>
  </si>
  <si>
    <t>072-009-033-000</t>
  </si>
  <si>
    <t>043-054-025-000</t>
  </si>
  <si>
    <t>043-054-024-000</t>
  </si>
  <si>
    <t>043-062-087-000</t>
  </si>
  <si>
    <t>043-062-086-000</t>
  </si>
  <si>
    <t>050-010-052-000</t>
  </si>
  <si>
    <t>051-024-038-000</t>
  </si>
  <si>
    <t>044-060-089-000</t>
  </si>
  <si>
    <t>071-026-003-000</t>
  </si>
  <si>
    <t>071-026-004-000</t>
  </si>
  <si>
    <t>071-026-005-000</t>
  </si>
  <si>
    <t>071-026-006-000</t>
  </si>
  <si>
    <t>088-008-060-000</t>
  </si>
  <si>
    <t>050-014-043-000</t>
  </si>
  <si>
    <t>050-014-045-000</t>
  </si>
  <si>
    <t>050-014-044-000</t>
  </si>
  <si>
    <t>042-026-025-000</t>
  </si>
  <si>
    <t>042-026-027-000</t>
  </si>
  <si>
    <t>042-026-023-000</t>
  </si>
  <si>
    <t>042-026-022-000</t>
  </si>
  <si>
    <t>042-026-002-000</t>
  </si>
  <si>
    <t>088-010-036-000</t>
  </si>
  <si>
    <t>071-014-008-000</t>
  </si>
  <si>
    <t>Very Low Density Residential</t>
  </si>
  <si>
    <t>Medium Density Residential</t>
  </si>
  <si>
    <t>Low-Medium Density Residential</t>
  </si>
  <si>
    <t>Low Density Residential</t>
  </si>
  <si>
    <t>High Density Residential</t>
  </si>
  <si>
    <t>071-015-017-000</t>
  </si>
  <si>
    <t>071-015-013-000</t>
  </si>
  <si>
    <t>High Density Residential/Office</t>
  </si>
  <si>
    <t>072-046-001-000</t>
  </si>
  <si>
    <t>042-011-049-000</t>
  </si>
  <si>
    <t>071-015-011-000</t>
  </si>
  <si>
    <t>071-015-012-000</t>
  </si>
  <si>
    <t>0 20TH CENTURY BLVD</t>
  </si>
  <si>
    <t>1807 GEER RD</t>
  </si>
  <si>
    <t>1733 GEER RD</t>
  </si>
  <si>
    <t>1810 DIVANIAN DR</t>
  </si>
  <si>
    <t>1814 DIVANIAN DR</t>
  </si>
  <si>
    <t>1828 DIVANIAN DR</t>
  </si>
  <si>
    <t>Consolidated Site: K</t>
  </si>
  <si>
    <t>1199 PEDRAS RD</t>
  </si>
  <si>
    <t>1189 PEDRAS RD</t>
  </si>
  <si>
    <t>Consolidated Site: L</t>
  </si>
  <si>
    <t>Consolidated Site: M</t>
  </si>
  <si>
    <t>2020 DIVANIAN DR</t>
  </si>
  <si>
    <t>2032 DIVANIAN DR</t>
  </si>
  <si>
    <t>2040 DIVANIAN DR</t>
  </si>
  <si>
    <t>475 W SYRACUSE AVE</t>
  </si>
  <si>
    <t>2050 DIVANIAN DR</t>
  </si>
  <si>
    <t>3536 N GOLDEN STATE BLVD</t>
  </si>
  <si>
    <t>1000 N FRONT ST</t>
  </si>
  <si>
    <t>338 W SYRACUSE AVE</t>
  </si>
  <si>
    <t>1148 N GOLDEN STATE BLVD</t>
  </si>
  <si>
    <t>2313 N WALNUT RD</t>
  </si>
  <si>
    <t>2700 N GOLDEN STATE BLVD</t>
  </si>
  <si>
    <t>61 W CANAL DR</t>
  </si>
  <si>
    <t>997 N GOLDEN STATE BLVD</t>
  </si>
  <si>
    <t>942 N GOLDEN STATE BLVD</t>
  </si>
  <si>
    <t>2500 N GOLDEN STATE BLVD</t>
  </si>
  <si>
    <t>1000 N GOLDEN STATE BLVD</t>
  </si>
  <si>
    <t>624 N GOLDEN STATE BLVD</t>
  </si>
  <si>
    <t>677 N GOLDEN STATE BLVD</t>
  </si>
  <si>
    <t>1318 GOLDEN STATE BLVD</t>
  </si>
  <si>
    <t>2413 W MONTE VISTA AVE</t>
  </si>
  <si>
    <t>701 20TH CENTURY BLVD</t>
  </si>
  <si>
    <t>693 N GOLDEN STATE BLVD</t>
  </si>
  <si>
    <t>Community Commercial</t>
  </si>
  <si>
    <t>Heavy Commercial</t>
  </si>
  <si>
    <t>Office</t>
  </si>
  <si>
    <t>071-014-013-000</t>
  </si>
  <si>
    <t>071-014-012-000</t>
  </si>
  <si>
    <t>071-014-011-000</t>
  </si>
  <si>
    <t>071-011-038-000</t>
  </si>
  <si>
    <t>071-011-045-000</t>
  </si>
  <si>
    <t>071-072-048-000</t>
  </si>
  <si>
    <t>071-072-049-000</t>
  </si>
  <si>
    <t>071-072-050-000</t>
  </si>
  <si>
    <t>042-006-003-000</t>
  </si>
  <si>
    <t>071-011-016-000</t>
  </si>
  <si>
    <t>087-027-017-000</t>
  </si>
  <si>
    <t>042-006-008-000</t>
  </si>
  <si>
    <t>042-008-017-000</t>
  </si>
  <si>
    <t>042-006-011-000</t>
  </si>
  <si>
    <t>088-013-049-000</t>
  </si>
  <si>
    <t>088-007-004-000</t>
  </si>
  <si>
    <t>042-009-032-000</t>
  </si>
  <si>
    <t>042-005-024-000</t>
  </si>
  <si>
    <t>042-005-039-000</t>
  </si>
  <si>
    <t>088-007-025-000</t>
  </si>
  <si>
    <t>042-005-038-000</t>
  </si>
  <si>
    <t>061-022-001-000</t>
  </si>
  <si>
    <t>061-041-012-000</t>
  </si>
  <si>
    <t>042-010-013-000</t>
  </si>
  <si>
    <t>087-004-051-000</t>
  </si>
  <si>
    <t>042-010-020-000</t>
  </si>
  <si>
    <t>061-041-016-000</t>
  </si>
  <si>
    <t>Use of special design criteria for maximum utility of the site and maximum design flexibility within density limitations. The purpose of PD is encourage variety and avoid monotony in developments through the use of alternative development standards.</t>
  </si>
  <si>
    <t>3100 GEER RD</t>
  </si>
  <si>
    <t>2650 GEER RD</t>
  </si>
  <si>
    <t>1035 GEER RD</t>
  </si>
  <si>
    <t>MINNESOTA RD</t>
  </si>
  <si>
    <t>E MONTE VISTA AVE</t>
  </si>
  <si>
    <t>1366 GEER RD</t>
  </si>
  <si>
    <t>1398 GEER RD</t>
  </si>
  <si>
    <t>101 E MONTE VISTA AVE</t>
  </si>
  <si>
    <t>3700 GEER RD</t>
  </si>
  <si>
    <t>2405 GEER RD</t>
  </si>
  <si>
    <t>3000 GEER RD</t>
  </si>
  <si>
    <t>2001 GEER RD</t>
  </si>
  <si>
    <t>1202 GEER RD</t>
  </si>
  <si>
    <t>2700 GEER RD</t>
  </si>
  <si>
    <t>2901 GEER RD</t>
  </si>
  <si>
    <t>2590 GEER RD</t>
  </si>
  <si>
    <t>3012 GEER RD</t>
  </si>
  <si>
    <t>2600 GEER RD</t>
  </si>
  <si>
    <t>2500 GEER RD</t>
  </si>
  <si>
    <t>1272 GEER RD</t>
  </si>
  <si>
    <t>2480 GEER RD</t>
  </si>
  <si>
    <t>072-010-063-000</t>
  </si>
  <si>
    <t>072-010-064-000</t>
  </si>
  <si>
    <t>072-018-001-000</t>
  </si>
  <si>
    <t>072-014-057-000</t>
  </si>
  <si>
    <t>042-004-048-000</t>
  </si>
  <si>
    <t>071-009-034-000</t>
  </si>
  <si>
    <t>072-010-005-000</t>
  </si>
  <si>
    <t>042-012-004-000</t>
  </si>
  <si>
    <t>042-012-025-000</t>
  </si>
  <si>
    <t>072-007-013-000</t>
  </si>
  <si>
    <t>072-057-053-000</t>
  </si>
  <si>
    <t>071-028-021-000</t>
  </si>
  <si>
    <t>072-010-058-000</t>
  </si>
  <si>
    <t>071-013-046-000</t>
  </si>
  <si>
    <t>042-012-013-000</t>
  </si>
  <si>
    <t>072-014-061-000</t>
  </si>
  <si>
    <t>071-007-008-000</t>
  </si>
  <si>
    <t>072-022-001-000</t>
  </si>
  <si>
    <t>072-010-055-000</t>
  </si>
  <si>
    <t>072-018-002-000</t>
  </si>
  <si>
    <t>072-022-042-000</t>
  </si>
  <si>
    <t>042-012-020-000</t>
  </si>
  <si>
    <t>072-022-055-000</t>
  </si>
  <si>
    <t>Community Commercial/Office</t>
  </si>
  <si>
    <t>Medium Density Residential/Office</t>
  </si>
  <si>
    <t>Consolidated Site: N</t>
  </si>
  <si>
    <t>Consolidated Site: O</t>
  </si>
  <si>
    <t>6TH &amp; D ST</t>
  </si>
  <si>
    <t>550 C ST</t>
  </si>
  <si>
    <t>1500 LANDER AVE</t>
  </si>
  <si>
    <t>LANDER AVE</t>
  </si>
  <si>
    <t>614 8TH ST</t>
  </si>
  <si>
    <t>129 E LINWOOD AVE</t>
  </si>
  <si>
    <t>1082 LANDER AVE</t>
  </si>
  <si>
    <t>D ST</t>
  </si>
  <si>
    <t>1471 LANDER AVE</t>
  </si>
  <si>
    <t>645 9TH ST</t>
  </si>
  <si>
    <t>719 LANDER AVE</t>
  </si>
  <si>
    <t>1105 LANDER AVE</t>
  </si>
  <si>
    <t>550 LANDER AVE</t>
  </si>
  <si>
    <t>918 LANDER AVE</t>
  </si>
  <si>
    <t>690 C ST</t>
  </si>
  <si>
    <t>1083 LANDER AVE</t>
  </si>
  <si>
    <t>511 LANDER AVE</t>
  </si>
  <si>
    <t>1341 LANDER AVE</t>
  </si>
  <si>
    <t>1302 LANDER AVE</t>
  </si>
  <si>
    <t>716 LANDER AVE</t>
  </si>
  <si>
    <t>1488 LANDER AVE</t>
  </si>
  <si>
    <t>680 C ST</t>
  </si>
  <si>
    <t>415 LANDER AVE</t>
  </si>
  <si>
    <t>043-047-004-000</t>
  </si>
  <si>
    <t>043-047-005-000</t>
  </si>
  <si>
    <t>043-006-008-000</t>
  </si>
  <si>
    <t>050-019-008-000</t>
  </si>
  <si>
    <t>043-001-002-000</t>
  </si>
  <si>
    <t>043-007-006-000</t>
  </si>
  <si>
    <t>043-003-002-000</t>
  </si>
  <si>
    <t>043-002-019-000</t>
  </si>
  <si>
    <t>050-019-010-000</t>
  </si>
  <si>
    <t>043-001-009-000</t>
  </si>
  <si>
    <t>050-031-046-000</t>
  </si>
  <si>
    <t>050-015-038-000</t>
  </si>
  <si>
    <t>043-046-002-000</t>
  </si>
  <si>
    <t>043-001-001-000</t>
  </si>
  <si>
    <t>043-046-011-000</t>
  </si>
  <si>
    <t>050-015-030-000</t>
  </si>
  <si>
    <t>050-028-020-000</t>
  </si>
  <si>
    <t>050-018-039-000</t>
  </si>
  <si>
    <t>043-004-009-000</t>
  </si>
  <si>
    <t>043-046-023-000</t>
  </si>
  <si>
    <t>043-006-007-000</t>
  </si>
  <si>
    <t>043-046-003-000</t>
  </si>
  <si>
    <t>050-027-055-000</t>
  </si>
  <si>
    <t>Consolidated Site: R</t>
  </si>
  <si>
    <t>973 WEST MAIN ST</t>
  </si>
  <si>
    <t>1009 WEST MAIN ST</t>
  </si>
  <si>
    <t>1162 WEST MAIN ST</t>
  </si>
  <si>
    <t>1090 WEST MAIN ST</t>
  </si>
  <si>
    <t>1030 WEST MAIN ST</t>
  </si>
  <si>
    <t>1153 W MAIN ST</t>
  </si>
  <si>
    <t>884 WEST MAIN ST</t>
  </si>
  <si>
    <t>923 WEST MAIN ST</t>
  </si>
  <si>
    <t>061-003-027-000</t>
  </si>
  <si>
    <t>061-003-028-000</t>
  </si>
  <si>
    <t>050-002-058-000</t>
  </si>
  <si>
    <t>050-002-059-000</t>
  </si>
  <si>
    <t>050-002-060-000</t>
  </si>
  <si>
    <t>061-003-057-000</t>
  </si>
  <si>
    <t>050-003-046-000</t>
  </si>
  <si>
    <t>061-004-049-000</t>
  </si>
  <si>
    <t>Consolidated Site: P</t>
  </si>
  <si>
    <t>Consolidated Site: Q</t>
  </si>
  <si>
    <t>073-053-061-000</t>
  </si>
  <si>
    <t>2664 LEPIN LN</t>
  </si>
  <si>
    <t>2125 GOLF RD</t>
  </si>
  <si>
    <t>2001 GOLF RD</t>
  </si>
  <si>
    <t>044-025-007-000</t>
  </si>
  <si>
    <t>044-025-006-000</t>
  </si>
  <si>
    <t>044-025-010-000</t>
  </si>
  <si>
    <t>044-065-005-000</t>
  </si>
  <si>
    <t>044-065-002-000</t>
  </si>
  <si>
    <t>Medium Density Residential, Public, Park</t>
  </si>
  <si>
    <t>Park</t>
  </si>
  <si>
    <t>Medium Density Residential, Park</t>
  </si>
  <si>
    <t>044-065-004-000</t>
  </si>
  <si>
    <t>044-023-024-000</t>
  </si>
  <si>
    <t xml:space="preserve">R-L4.5 Low Density Residential </t>
  </si>
  <si>
    <t>Morgan Ranch Master Plan</t>
  </si>
  <si>
    <t xml:space="preserve">Permits housing development by right at up to a maximum density of 35 du/ac on urban infill sites within North Golden State, Geer Road, and South Lander, and a maximum density of 30 within West Main opportunity area. </t>
  </si>
  <si>
    <t>Consolidated Site: S</t>
  </si>
  <si>
    <t>Surface parking lot.</t>
  </si>
  <si>
    <t>Construction company site.</t>
  </si>
  <si>
    <t>Commercial building, built in 1951.</t>
  </si>
  <si>
    <t>Welding building with large surface parking lot.</t>
  </si>
  <si>
    <t>Commercial building, built in 1915.</t>
  </si>
  <si>
    <t>Restaurant.</t>
  </si>
  <si>
    <t>Car wash, built in 1964.</t>
  </si>
  <si>
    <t>Insurance building with surface parking lot.</t>
  </si>
  <si>
    <t>Auto sales, 432 sqft commercial built in 1981.</t>
  </si>
  <si>
    <t>Dental building with large surface parking lot.</t>
  </si>
  <si>
    <t>Chiropractor office with surface parking lot.</t>
  </si>
  <si>
    <t>Retail printing building, built in 1966.</t>
  </si>
  <si>
    <t>Katie</t>
  </si>
  <si>
    <t>Quintero</t>
  </si>
  <si>
    <t>Planning Manager</t>
  </si>
  <si>
    <t>KQuintero@turlock.ca.us</t>
  </si>
  <si>
    <t>Triangle shape commercial use, located between storage facility and social club. Used as parking lot for RVs, currently has no building on parcel.</t>
  </si>
  <si>
    <t>Vacant of buildings, about 3 trees on the properties with some gravel and weeds.</t>
  </si>
  <si>
    <t>Commercial building, built in 1946.</t>
  </si>
  <si>
    <t>Gym in a strip mall.</t>
  </si>
  <si>
    <t>Vacant commercial building in a strip mall, built in 1986.</t>
  </si>
  <si>
    <t>Surface parking lot for resturant.</t>
  </si>
  <si>
    <t>Restaurant, built in 1971.</t>
  </si>
  <si>
    <t>Parking lot.</t>
  </si>
  <si>
    <t>Watermill, large surface parking lot, built in 1965.</t>
  </si>
  <si>
    <t>Bicyle shop, built in 1926.</t>
  </si>
  <si>
    <t>Smog testing station for cars, built in 1973.</t>
  </si>
  <si>
    <t>Smog testing station, built in 1980.</t>
  </si>
  <si>
    <t>Surface parking lot for smog testing station.</t>
  </si>
  <si>
    <t xml:space="preserve">N BROADWAY </t>
  </si>
  <si>
    <t>Automotive car sales. 312 sqft single storey building on a 0.2 acre lot.</t>
  </si>
  <si>
    <t>0.32 acre surface parking lot of construction company. Consolidated site under common ownership with two other sites.</t>
  </si>
  <si>
    <t>Furniture store. Old structure; built in 1927</t>
  </si>
  <si>
    <t>Auto Sales shop (798 sq ft building, built in 1961) and a temporary shade structure. Low FAR of 0.09</t>
  </si>
  <si>
    <t>Commercial building with thrift store, 760 sq ft building, built in 1947.</t>
  </si>
  <si>
    <t>Commercial building with large surface parking. Built in 1921.</t>
  </si>
  <si>
    <t>Commercial building (meal prep kitchen), close to Downtown, transit access. Low FAR of 0.19.</t>
  </si>
  <si>
    <t xml:space="preserve">Run down, single family home structure with office use, and mobile home/ RV in the back lot. </t>
  </si>
  <si>
    <t>Single story commercial building with office space, built in 1969.</t>
  </si>
  <si>
    <t>Non conforming Use, structure built in 1916.</t>
  </si>
  <si>
    <t xml:space="preserve">Office building with hair salon. Large surface parking lot </t>
  </si>
  <si>
    <t>Surface parking lot for plant nursery.</t>
  </si>
  <si>
    <t>Plant Nursery. Built in 1970s</t>
  </si>
  <si>
    <t xml:space="preserve">Single story run down structure used as a restaurant. </t>
  </si>
  <si>
    <t>Optional Information4</t>
  </si>
  <si>
    <t xml:space="preserve">Single storey structure with office use, built in 1909. </t>
  </si>
  <si>
    <t xml:space="preserve">Old Industrial shed building, built in 1964. Large surface parking lot. </t>
  </si>
  <si>
    <t>Warehouse building with office uses. Built in 1925. Low FAR of 0.17</t>
  </si>
  <si>
    <t>Single-story structure used for auto sales business with surface parking lot.</t>
  </si>
  <si>
    <t xml:space="preserve">Surface parking lot for auto sales business on adjacent lot. </t>
  </si>
  <si>
    <t>Commercial building (264 sq ft building) with auto repair business and large surface parking lot.</t>
  </si>
  <si>
    <t>Old Warehouse building with large surface parking lot. Low AV Ratio of 0.02.</t>
  </si>
  <si>
    <t xml:space="preserve">Restaurant, built in 1986 and food truck on site.  Low FAR of 0.05. </t>
  </si>
  <si>
    <t xml:space="preserve">Auto repair shop, built in 1938. Large surface parking lot. </t>
  </si>
  <si>
    <t>Restaurant with food truck on site. Large surface parking lot. Very low FAR of 0.01 and low AV Ratio of 0.19</t>
  </si>
  <si>
    <t xml:space="preserve">Vehicle sales, 240 sq ft, build in 1990. Very low FAR of 0.02. </t>
  </si>
  <si>
    <t xml:space="preserve">Auto sales shop with large surface parking lot. Very low FAR of 0.07. </t>
  </si>
  <si>
    <t>Bank with surface parking lot.Built in 1958</t>
  </si>
  <si>
    <t xml:space="preserve">Warehouse building, run down structure with large surface parking low. Low FAR of 0.21. </t>
  </si>
  <si>
    <t>Warehouse building. Low AV Ratio (0.56) and Low FAR (0.32)</t>
  </si>
  <si>
    <t>Insurance building with surface parking lot on 0.36ac lot.</t>
  </si>
  <si>
    <t xml:space="preserve">Mixed-use building, built in 1952 with auto sales shop and offices. </t>
  </si>
  <si>
    <t>Commercial building, build in 1910. Low FAR of 0.19</t>
  </si>
  <si>
    <t>Tire shops, surface parking lot. Partial temporary structure. Low FAR of 0.2</t>
  </si>
  <si>
    <t>Autobody Shop with Surface parking lot.</t>
  </si>
  <si>
    <t>Commercial property, built in 1928.</t>
  </si>
  <si>
    <t xml:space="preserve">Medical building with large surface parking lot.Low FAR of 0.17. </t>
  </si>
  <si>
    <t xml:space="preserve">Car wash with parking lot. Bus stops adjacent to site. Low FAR of 0.22  </t>
  </si>
  <si>
    <t>Professional office building built in 1925. Low FAR of 0.27</t>
  </si>
  <si>
    <t xml:space="preserve">Commercial building, built in 1948, next to two vacant sites that are under common ownership. Old, unkept structure and site. </t>
  </si>
  <si>
    <t xml:space="preserve">Warehouse building, built in 1957 with additional shed structures. Very Low FAR of 0.05. Old structure and unkept site. </t>
  </si>
  <si>
    <t xml:space="preserve">Auto body shop, built in 1977 with large surface parking lot. </t>
  </si>
  <si>
    <t>Auto sales shop, built in 1964. Very Low FAR of 0.03 and low AV Ratio of 0.43</t>
  </si>
  <si>
    <t xml:space="preserve">Auto parts shop with large surface parking lot, built in 1974. Very low FAR (0.09) and AV Ratio (0.15). </t>
  </si>
  <si>
    <t>Restaurant, built in 1900, large surface parking lot.Very low FAR of 0.07</t>
  </si>
  <si>
    <t>Single storey Dispensary, built in 1971. Large underutilized surface parking lot. Very Low FAR of 0.09 and low AV Ratio (0.51)</t>
  </si>
  <si>
    <t>Auto sales shop, built in 1937, low FAR of 0.13</t>
  </si>
  <si>
    <t xml:space="preserve">Triangle lot with restaurant, built in 1957. Large surface parking lot. </t>
  </si>
  <si>
    <t>Restaurant and catering, built in 1969. Old structure. Very low FAR of 0.05</t>
  </si>
  <si>
    <t xml:space="preserve">RV center, built in 1978. Very low FAR of 0.01. </t>
  </si>
  <si>
    <t>Turlock Inn. Two old, single-storey structure, built in 1946.</t>
  </si>
  <si>
    <t>118 E MONTE VISTA AVE</t>
  </si>
  <si>
    <t xml:space="preserve">CVS with large surface parking lot. </t>
  </si>
  <si>
    <t>Restaurant, built in 1973</t>
  </si>
  <si>
    <t>Vacant commercial building off Geer Road with very low FAR of 0.09.</t>
  </si>
  <si>
    <t xml:space="preserve">Retail store with large surface parking lot, built in 1979. Part of strip mall. </t>
  </si>
  <si>
    <t>Drive-thru restaurant with parking lot, built in 1978.</t>
  </si>
  <si>
    <t xml:space="preserve">Bank with surface parking lot. Old structure and very low FAR of 0.08. Adjacent to single-family homes on either sides. </t>
  </si>
  <si>
    <t>Gas station, built in 1969. Relatively old structure. Very low FAR of 0.08</t>
  </si>
  <si>
    <t xml:space="preserve">Restaurant with surface parking lot. Very low FAR of 0.08. </t>
  </si>
  <si>
    <t>Corner lot with Gas station and convenience store. Very low FAR of 0.08</t>
  </si>
  <si>
    <t xml:space="preserve">Restaurant with parking lot. </t>
  </si>
  <si>
    <t xml:space="preserve">Office building, built in 1956. Minimal parking on site; rear side is underutilized. </t>
  </si>
  <si>
    <t>Restaurant and bar. Low FAR of 0.17</t>
  </si>
  <si>
    <t xml:space="preserve">Convenience store and ATM with large parking lot.Old structure. </t>
  </si>
  <si>
    <t xml:space="preserve">Auto parts shop with large surface parking lot. Adjacent to single family residential homes. </t>
  </si>
  <si>
    <t>Retail store with large surface parking lot.</t>
  </si>
  <si>
    <t>Warehouse, built in 1964. Very low FAR of 0.07</t>
  </si>
  <si>
    <t xml:space="preserve">Industrial building. Very lot FAR of 0.08. </t>
  </si>
  <si>
    <t>Non-conforming use on unkept/ underutilized site. Built in 1982</t>
  </si>
  <si>
    <t>Auto sales, built in 1938. Old structure. Large surface parking lot on rear side. Very low FAR of 0.05</t>
  </si>
  <si>
    <t xml:space="preserve">Used car dealer, built in 1953. Old, unkept structure. </t>
  </si>
  <si>
    <t>Welding supply store, large surface parking lot, built in 1978. Very low FAR of 0.07</t>
  </si>
  <si>
    <t>0.48 acre site with auto repair shop with temporary shade structure. Built in 1964.</t>
  </si>
  <si>
    <t xml:space="preserve">Barbershop, built in 1954. Old structure. </t>
  </si>
  <si>
    <t>Grocery store, built in 1957. Underutilized site on rear side of the structure. Very low FAR of 0.1</t>
  </si>
  <si>
    <t>Used tire shop (built in 1963) and food truck. Old structure. Very low FAR of 0.09</t>
  </si>
  <si>
    <t xml:space="preserve">Commercial building with welding supply store. Structure made of corrogated metal. Large surface parking lot. </t>
  </si>
  <si>
    <t>Commercial building with a supply store. Made of corrogated metal. built in 1977.</t>
  </si>
  <si>
    <t>Single-family home used as an office space, built in 1978.</t>
  </si>
  <si>
    <t xml:space="preserve">Mixed-use lot, grass, shed, built in 1950. Unkept structures. </t>
  </si>
  <si>
    <t xml:space="preserve">Restaurants with large surface parking lot. </t>
  </si>
  <si>
    <t>Surface parking lot for restaurants with common ownership to adjacent parcel.</t>
  </si>
  <si>
    <t>Tire shop for large semi-trucks, built in 1960. Very low FAR of 0.09</t>
  </si>
  <si>
    <t xml:space="preserve">Commercial building with barbershop and retail store, with surface parking lot. Built in 1946. </t>
  </si>
  <si>
    <t>Insurance office, built in 1964.</t>
  </si>
  <si>
    <t>Single-family home used for commercial purposes (esthetician office), built in 1951.</t>
  </si>
  <si>
    <t>500 E GLENWOOD AVE</t>
  </si>
  <si>
    <t>432 E GLENWOOD AVE</t>
  </si>
  <si>
    <t>044-023-005-000</t>
  </si>
  <si>
    <t>044-023-031-000</t>
  </si>
  <si>
    <t>High Density Residential, Public</t>
  </si>
  <si>
    <t>Community Commercial, High Density Residential. Office</t>
  </si>
  <si>
    <t>GOLF RD</t>
  </si>
  <si>
    <t>912 E GLENWOOD AVE</t>
  </si>
  <si>
    <t>1016 E GLENWOOD AVE</t>
  </si>
  <si>
    <t>800 E GLENWOOD AVE</t>
  </si>
  <si>
    <t>Older owner-occupied single-family residence which will be vacated with sale of property as part of Morgan Ranch Master Plan implementation. Owner has defferred maintence in recent years in view of impending sale and demolition.</t>
  </si>
  <si>
    <t>Gas station with very low FAR of 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</si>
</sst>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_);_(* \(#,##0\);_(* &quot;-&quot;??_);_(@_)"/>
  </numFmts>
  <fonts count="2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4"/>
      <color theme="1"/>
      <name val="Arial"/>
      <family val="2"/>
    </font>
    <font>
      <sz val="14"/>
      <color theme="1"/>
      <name val="Arial"/>
      <family val="2"/>
    </font>
    <font>
      <u/>
      <sz val="11"/>
      <color theme="10"/>
      <name val="Calibri"/>
      <family val="2"/>
      <scheme val="minor"/>
    </font>
    <font>
      <u/>
      <sz val="14"/>
      <color theme="1"/>
      <name val="Arial"/>
      <family val="2"/>
    </font>
    <font>
      <b/>
      <sz val="15"/>
      <color theme="3"/>
      <name val="Calibri"/>
      <family val="2"/>
      <scheme val="minor"/>
    </font>
    <font>
      <b/>
      <sz val="15"/>
      <color theme="3"/>
      <name val="Arial"/>
      <family val="2"/>
    </font>
    <font>
      <b/>
      <sz val="12"/>
      <color theme="1"/>
      <name val="Arial"/>
      <family val="2"/>
    </font>
    <font>
      <sz val="12"/>
      <color theme="1"/>
      <name val="Arial"/>
      <family val="2"/>
    </font>
    <font>
      <b/>
      <sz val="12"/>
      <color theme="0"/>
      <name val="Arial"/>
      <family val="2"/>
    </font>
    <font>
      <sz val="10"/>
      <color indexed="8"/>
      <name val="Arial"/>
      <family val="2"/>
    </font>
    <font>
      <b/>
      <sz val="9"/>
      <color rgb="FFFF0000"/>
      <name val="Arial"/>
      <family val="2"/>
    </font>
    <font>
      <b/>
      <sz val="9"/>
      <name val="Arial"/>
      <family val="2"/>
    </font>
    <font>
      <sz val="9"/>
      <name val="Arial"/>
      <family val="2"/>
    </font>
    <font>
      <sz val="9"/>
      <color theme="1"/>
      <name val="Arial"/>
      <family val="2"/>
    </font>
    <font>
      <sz val="11"/>
      <color rgb="FFC00000"/>
      <name val="Calibri"/>
      <family val="2"/>
      <scheme val="minor"/>
    </font>
    <font>
      <b/>
      <sz val="10"/>
      <color theme="0"/>
      <name val="arial"/>
      <family val="2"/>
    </font>
    <font>
      <sz val="8"/>
      <name val="Calibri"/>
      <family val="2"/>
      <scheme val="minor"/>
    </font>
    <font>
      <sz val="11"/>
      <color theme="1"/>
      <name val="Arial"/>
      <family val="2"/>
    </font>
    <font>
      <b/>
      <sz val="11"/>
      <color rgb="FFC00000"/>
      <name val="Arial"/>
      <family val="2"/>
    </font>
    <font>
      <sz val="12"/>
      <color rgb="FF000000"/>
      <name val="Arial"/>
      <family val="2"/>
    </font>
    <font>
      <sz val="11"/>
      <color theme="1"/>
      <name val="Calibri"/>
      <family val="2"/>
      <scheme val="minor"/>
    </font>
    <font>
      <sz val="12"/>
      <color rgb="FFFF0000"/>
      <name val="Arial"/>
      <family val="2"/>
    </font>
    <font>
      <sz val="11"/>
      <color rgb="FFFF0000"/>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8" tint="0.39997558519241921"/>
        <bgColor indexed="64"/>
      </patternFill>
    </fill>
    <fill>
      <patternFill patternType="solid">
        <fgColor theme="0"/>
        <bgColor indexed="64"/>
      </patternFill>
    </fill>
    <fill>
      <patternFill patternType="solid">
        <fgColor theme="4"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theme="4" tint="0.79998168889431442"/>
      </patternFill>
    </fill>
    <fill>
      <patternFill patternType="solid">
        <fgColor rgb="FFD9E1F2"/>
        <bgColor rgb="FFD9E1F2"/>
      </patternFill>
    </fill>
    <fill>
      <patternFill patternType="solid">
        <fgColor rgb="FFBFBFB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indexed="64"/>
      </left>
      <right style="thin">
        <color indexed="64"/>
      </right>
      <top/>
      <bottom/>
      <diagonal/>
    </border>
    <border>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
      <left style="thin">
        <color indexed="64"/>
      </left>
      <right/>
      <top style="medium">
        <color auto="1"/>
      </top>
      <bottom style="thin">
        <color auto="1"/>
      </bottom>
      <diagonal/>
    </border>
    <border>
      <left style="thin">
        <color theme="4" tint="0.39997558519241921"/>
      </left>
      <right/>
      <top style="thin">
        <color theme="4" tint="0.39997558519241921"/>
      </top>
      <bottom/>
      <diagonal/>
    </border>
    <border>
      <left style="thin">
        <color indexed="64"/>
      </left>
      <right style="thin">
        <color indexed="64"/>
      </right>
      <top style="thin">
        <color rgb="FF8EA9DB"/>
      </top>
      <bottom style="thin">
        <color indexed="64"/>
      </bottom>
      <diagonal/>
    </border>
    <border>
      <left/>
      <right style="thin">
        <color indexed="64"/>
      </right>
      <top style="thin">
        <color rgb="FF8EA9DB"/>
      </top>
      <bottom style="thin">
        <color indexed="64"/>
      </bottom>
      <diagonal/>
    </border>
  </borders>
  <cellStyleXfs count="8">
    <xf numFmtId="0" fontId="0" fillId="0" borderId="0"/>
    <xf numFmtId="0" fontId="6" fillId="0" borderId="0" applyNumberFormat="0" applyFill="0" applyBorder="0" applyAlignment="0" applyProtection="0"/>
    <xf numFmtId="0" fontId="8" fillId="0" borderId="14" applyNumberFormat="0" applyFill="0" applyAlignment="0" applyProtection="0"/>
    <xf numFmtId="0" fontId="13" fillId="0" borderId="0">
      <alignment vertical="top"/>
    </xf>
    <xf numFmtId="43" fontId="13" fillId="0" borderId="0" applyFont="0" applyFill="0" applyBorder="0" applyAlignment="0" applyProtection="0">
      <alignment vertical="top"/>
    </xf>
    <xf numFmtId="0" fontId="3" fillId="0" borderId="0"/>
    <xf numFmtId="0" fontId="24" fillId="0" borderId="0"/>
    <xf numFmtId="0" fontId="2" fillId="0" borderId="0"/>
  </cellStyleXfs>
  <cellXfs count="134">
    <xf numFmtId="0" fontId="0" fillId="0" borderId="0" xfId="0"/>
    <xf numFmtId="0" fontId="11" fillId="0" borderId="13" xfId="0" applyFont="1" applyBorder="1" applyProtection="1">
      <protection locked="0"/>
    </xf>
    <xf numFmtId="0" fontId="11" fillId="0" borderId="5" xfId="0" applyFont="1" applyBorder="1" applyProtection="1">
      <protection locked="0"/>
    </xf>
    <xf numFmtId="0" fontId="11" fillId="0" borderId="12" xfId="0" applyFont="1" applyBorder="1" applyProtection="1">
      <protection locked="0"/>
    </xf>
    <xf numFmtId="0" fontId="5" fillId="0" borderId="3" xfId="0" applyFont="1" applyBorder="1" applyAlignment="1" applyProtection="1">
      <alignment horizontal="center" vertical="center"/>
      <protection locked="0"/>
    </xf>
    <xf numFmtId="0" fontId="5" fillId="0" borderId="9" xfId="0" applyFont="1" applyBorder="1"/>
    <xf numFmtId="0" fontId="5" fillId="0" borderId="4" xfId="0" applyFont="1" applyBorder="1"/>
    <xf numFmtId="0" fontId="5" fillId="0" borderId="4" xfId="0" applyFont="1" applyBorder="1" applyAlignment="1">
      <alignment vertical="center"/>
    </xf>
    <xf numFmtId="0" fontId="4" fillId="2" borderId="12" xfId="0" applyFont="1" applyFill="1" applyBorder="1" applyAlignment="1">
      <alignment horizontal="center"/>
    </xf>
    <xf numFmtId="0" fontId="5" fillId="0" borderId="7" xfId="0" applyFont="1" applyBorder="1" applyAlignment="1">
      <alignment vertical="center"/>
    </xf>
    <xf numFmtId="0" fontId="4" fillId="2" borderId="2" xfId="0" applyFont="1" applyFill="1" applyBorder="1" applyAlignment="1">
      <alignment horizontal="center"/>
    </xf>
    <xf numFmtId="0" fontId="9" fillId="0" borderId="0" xfId="0" applyFont="1" applyProtection="1">
      <protection locked="0"/>
    </xf>
    <xf numFmtId="0" fontId="12" fillId="3" borderId="1"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9" fillId="0" borderId="0" xfId="2" applyFont="1" applyBorder="1" applyProtection="1">
      <protection locked="0"/>
    </xf>
    <xf numFmtId="0" fontId="9" fillId="0" borderId="0" xfId="0" applyFont="1"/>
    <xf numFmtId="0" fontId="10" fillId="3" borderId="11" xfId="0" applyFont="1" applyFill="1" applyBorder="1" applyAlignment="1" applyProtection="1">
      <alignment horizontal="center" vertical="center" wrapText="1"/>
      <protection locked="0"/>
    </xf>
    <xf numFmtId="0" fontId="10" fillId="3" borderId="15"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4" fillId="2" borderId="18" xfId="0" applyFont="1" applyFill="1" applyBorder="1" applyAlignment="1">
      <alignment horizontal="center" vertical="center"/>
    </xf>
    <xf numFmtId="0" fontId="14" fillId="0" borderId="0" xfId="3" applyFont="1" applyAlignment="1"/>
    <xf numFmtId="3" fontId="15" fillId="4" borderId="1" xfId="3" applyNumberFormat="1" applyFont="1" applyFill="1" applyBorder="1" applyAlignment="1">
      <alignment horizontal="center" wrapText="1"/>
    </xf>
    <xf numFmtId="3" fontId="15" fillId="4" borderId="2" xfId="3" applyNumberFormat="1" applyFont="1" applyFill="1" applyBorder="1" applyAlignment="1">
      <alignment horizontal="center" wrapText="1"/>
    </xf>
    <xf numFmtId="0" fontId="13" fillId="0" borderId="0" xfId="3" applyAlignment="1"/>
    <xf numFmtId="0" fontId="16" fillId="0" borderId="0" xfId="3" applyFont="1" applyAlignment="1"/>
    <xf numFmtId="165" fontId="16" fillId="0" borderId="1" xfId="4" applyNumberFormat="1" applyFont="1" applyFill="1" applyBorder="1" applyAlignment="1"/>
    <xf numFmtId="3" fontId="16" fillId="4" borderId="1" xfId="3" applyNumberFormat="1" applyFont="1" applyFill="1" applyBorder="1" applyAlignment="1">
      <alignment wrapText="1"/>
    </xf>
    <xf numFmtId="0" fontId="13" fillId="0" borderId="1" xfId="3" applyBorder="1" applyAlignment="1"/>
    <xf numFmtId="3" fontId="16" fillId="0" borderId="1" xfId="3" applyNumberFormat="1" applyFont="1" applyBorder="1" applyAlignment="1">
      <alignment wrapText="1"/>
    </xf>
    <xf numFmtId="165" fontId="16" fillId="5" borderId="1" xfId="4" applyNumberFormat="1" applyFont="1" applyFill="1" applyBorder="1" applyAlignment="1"/>
    <xf numFmtId="0" fontId="13" fillId="4" borderId="1" xfId="3" applyFill="1" applyBorder="1" applyAlignment="1"/>
    <xf numFmtId="0" fontId="13" fillId="0" borderId="1" xfId="3" applyBorder="1" applyAlignment="1">
      <alignment wrapText="1"/>
    </xf>
    <xf numFmtId="0" fontId="17" fillId="0" borderId="1" xfId="3" applyFont="1" applyBorder="1" applyAlignment="1">
      <alignment horizontal="center" vertical="center" wrapText="1"/>
    </xf>
    <xf numFmtId="3" fontId="13" fillId="0" borderId="1" xfId="3" applyNumberFormat="1" applyBorder="1" applyAlignment="1"/>
    <xf numFmtId="3" fontId="17" fillId="0" borderId="1" xfId="3" applyNumberFormat="1" applyFont="1" applyBorder="1" applyAlignment="1">
      <alignment horizontal="center" vertical="center" wrapText="1"/>
    </xf>
    <xf numFmtId="165" fontId="14" fillId="0" borderId="1" xfId="4" applyNumberFormat="1" applyFont="1" applyFill="1" applyBorder="1" applyAlignment="1"/>
    <xf numFmtId="0" fontId="0" fillId="6" borderId="1" xfId="0" applyFill="1" applyBorder="1"/>
    <xf numFmtId="0" fontId="4" fillId="2" borderId="19" xfId="0" applyFont="1" applyFill="1" applyBorder="1" applyAlignment="1">
      <alignment horizontal="center" vertical="center"/>
    </xf>
    <xf numFmtId="0" fontId="18" fillId="0" borderId="0" xfId="0" applyFont="1"/>
    <xf numFmtId="0" fontId="3" fillId="0" borderId="1" xfId="0" applyFont="1" applyBorder="1" applyProtection="1">
      <protection locked="0"/>
    </xf>
    <xf numFmtId="0" fontId="3" fillId="0" borderId="5" xfId="0" applyFont="1" applyBorder="1" applyProtection="1">
      <protection locked="0"/>
    </xf>
    <xf numFmtId="0" fontId="3" fillId="0" borderId="6" xfId="0" applyFont="1" applyBorder="1" applyProtection="1">
      <protection locked="0"/>
    </xf>
    <xf numFmtId="0" fontId="11" fillId="7" borderId="5" xfId="0" applyFont="1" applyFill="1" applyBorder="1"/>
    <xf numFmtId="0" fontId="11" fillId="0" borderId="1" xfId="0" applyFont="1" applyBorder="1" applyProtection="1">
      <protection locked="0"/>
    </xf>
    <xf numFmtId="0" fontId="11" fillId="0" borderId="6" xfId="0" applyFont="1" applyBorder="1" applyProtection="1">
      <protection locked="0"/>
    </xf>
    <xf numFmtId="0" fontId="21" fillId="0" borderId="0" xfId="0" applyFont="1"/>
    <xf numFmtId="0" fontId="5" fillId="0" borderId="2" xfId="0" applyFont="1" applyBorder="1" applyAlignment="1" applyProtection="1">
      <alignment horizontal="center" vertical="top"/>
      <protection locked="0"/>
    </xf>
    <xf numFmtId="0" fontId="7"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164" fontId="5" fillId="0" borderId="8" xfId="0" applyNumberFormat="1" applyFont="1" applyBorder="1" applyAlignment="1" applyProtection="1">
      <alignment horizontal="center" vertical="center" wrapText="1"/>
      <protection locked="0"/>
    </xf>
    <xf numFmtId="0" fontId="22" fillId="0" borderId="0" xfId="0" applyFont="1"/>
    <xf numFmtId="0" fontId="5" fillId="0" borderId="8" xfId="0" applyFont="1" applyBorder="1" applyAlignment="1" applyProtection="1">
      <alignment horizontal="center" vertical="center"/>
      <protection locked="0"/>
    </xf>
    <xf numFmtId="0" fontId="0" fillId="8" borderId="0" xfId="0" applyFill="1"/>
    <xf numFmtId="0" fontId="11" fillId="7" borderId="4" xfId="0" applyFont="1" applyFill="1" applyBorder="1"/>
    <xf numFmtId="0" fontId="11" fillId="9" borderId="1" xfId="0" applyFont="1" applyFill="1" applyBorder="1"/>
    <xf numFmtId="0" fontId="0" fillId="7" borderId="0" xfId="0" applyFill="1"/>
    <xf numFmtId="0" fontId="11" fillId="0" borderId="0" xfId="0" applyFont="1" applyAlignment="1">
      <alignment horizontal="center" vertical="center" wrapText="1"/>
    </xf>
    <xf numFmtId="0" fontId="11" fillId="0" borderId="0" xfId="0" applyFont="1" applyAlignment="1" applyProtection="1">
      <alignment horizontal="center" vertical="center" wrapText="1"/>
      <protection locked="0"/>
    </xf>
    <xf numFmtId="0" fontId="11" fillId="0" borderId="5" xfId="0" quotePrefix="1" applyFont="1" applyBorder="1" applyProtection="1">
      <protection locked="0"/>
    </xf>
    <xf numFmtId="0" fontId="21" fillId="0" borderId="2" xfId="0" applyFont="1" applyBorder="1" applyAlignment="1">
      <alignment vertical="center"/>
    </xf>
    <xf numFmtId="0" fontId="11" fillId="0" borderId="0" xfId="0" applyFont="1" applyAlignment="1">
      <alignment wrapText="1"/>
    </xf>
    <xf numFmtId="0" fontId="4" fillId="2" borderId="4" xfId="0" applyFont="1" applyFill="1" applyBorder="1" applyAlignment="1">
      <alignment horizontal="center"/>
    </xf>
    <xf numFmtId="0" fontId="12" fillId="3" borderId="13"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4" fillId="2" borderId="13" xfId="0" applyFont="1" applyFill="1" applyBorder="1" applyAlignment="1">
      <alignment horizontal="center"/>
    </xf>
    <xf numFmtId="0" fontId="4" fillId="2" borderId="0" xfId="0" applyFont="1" applyFill="1" applyAlignment="1">
      <alignment horizontal="center" vertical="center"/>
    </xf>
    <xf numFmtId="0" fontId="9" fillId="0" borderId="0" xfId="0" applyFont="1" applyAlignment="1">
      <alignment wrapText="1"/>
    </xf>
    <xf numFmtId="0" fontId="11" fillId="0" borderId="16" xfId="0" applyFont="1" applyBorder="1" applyAlignment="1" applyProtection="1">
      <alignment wrapText="1"/>
      <protection locked="0"/>
    </xf>
    <xf numFmtId="0" fontId="0" fillId="0" borderId="0" xfId="0" applyAlignment="1">
      <alignment wrapText="1"/>
    </xf>
    <xf numFmtId="0" fontId="11" fillId="0" borderId="17" xfId="0" applyFont="1" applyBorder="1" applyAlignment="1" applyProtection="1">
      <alignment wrapText="1"/>
      <protection locked="0"/>
    </xf>
    <xf numFmtId="2" fontId="0" fillId="0" borderId="0" xfId="0" applyNumberFormat="1"/>
    <xf numFmtId="2" fontId="10" fillId="3" borderId="15" xfId="0" applyNumberFormat="1" applyFont="1" applyFill="1" applyBorder="1" applyAlignment="1" applyProtection="1">
      <alignment horizontal="center" vertical="center" wrapText="1"/>
      <protection locked="0"/>
    </xf>
    <xf numFmtId="2" fontId="11" fillId="0" borderId="5" xfId="0" applyNumberFormat="1" applyFont="1" applyBorder="1" applyProtection="1">
      <protection locked="0"/>
    </xf>
    <xf numFmtId="0" fontId="11" fillId="0" borderId="16" xfId="0" applyFont="1" applyBorder="1" applyAlignment="1" applyProtection="1">
      <alignment vertical="center" wrapText="1"/>
      <protection locked="0"/>
    </xf>
    <xf numFmtId="0" fontId="0" fillId="0" borderId="0" xfId="0" applyAlignment="1">
      <alignment vertical="center" wrapText="1"/>
    </xf>
    <xf numFmtId="0" fontId="11" fillId="7" borderId="4" xfId="0" applyFont="1" applyFill="1" applyBorder="1" applyAlignment="1">
      <alignment vertical="center" wrapText="1"/>
    </xf>
    <xf numFmtId="0" fontId="11" fillId="0" borderId="5" xfId="0" applyFont="1" applyBorder="1" applyAlignment="1" applyProtection="1">
      <alignment vertical="center" wrapText="1"/>
      <protection locked="0"/>
    </xf>
    <xf numFmtId="0" fontId="11" fillId="0" borderId="5" xfId="0" quotePrefix="1" applyFont="1" applyBorder="1" applyAlignment="1" applyProtection="1">
      <alignment vertical="center" wrapText="1"/>
      <protection locked="0"/>
    </xf>
    <xf numFmtId="2" fontId="11" fillId="0" borderId="5" xfId="0" applyNumberFormat="1" applyFont="1" applyBorder="1" applyAlignment="1" applyProtection="1">
      <alignment vertical="center" wrapText="1"/>
      <protection locked="0"/>
    </xf>
    <xf numFmtId="0" fontId="11" fillId="7" borderId="5" xfId="0" applyFont="1" applyFill="1" applyBorder="1" applyAlignment="1">
      <alignment vertical="center" wrapText="1"/>
    </xf>
    <xf numFmtId="0" fontId="11" fillId="0" borderId="12"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2" fontId="11" fillId="0" borderId="1" xfId="0" applyNumberFormat="1" applyFont="1" applyBorder="1" applyAlignment="1" applyProtection="1">
      <alignment vertical="center" wrapText="1"/>
      <protection locked="0"/>
    </xf>
    <xf numFmtId="0" fontId="6" fillId="0" borderId="2" xfId="1" applyBorder="1" applyAlignment="1" applyProtection="1">
      <alignment horizontal="center" vertical="center"/>
      <protection locked="0"/>
    </xf>
    <xf numFmtId="0" fontId="11" fillId="0" borderId="4" xfId="0" applyFont="1" applyBorder="1" applyAlignment="1" applyProtection="1">
      <alignment wrapText="1"/>
      <protection locked="0"/>
    </xf>
    <xf numFmtId="0" fontId="11" fillId="0" borderId="5" xfId="0" applyFont="1" applyBorder="1" applyAlignment="1" applyProtection="1">
      <alignment horizontal="right" vertical="center" wrapText="1"/>
      <protection locked="0"/>
    </xf>
    <xf numFmtId="0" fontId="11" fillId="0" borderId="1" xfId="0" applyFont="1" applyBorder="1" applyAlignment="1" applyProtection="1">
      <alignment horizontal="right"/>
      <protection locked="0"/>
    </xf>
    <xf numFmtId="0" fontId="11" fillId="0" borderId="1" xfId="0" applyFont="1" applyBorder="1" applyAlignment="1" applyProtection="1">
      <alignment horizontal="right" vertical="center" wrapText="1"/>
      <protection locked="0"/>
    </xf>
    <xf numFmtId="0" fontId="11" fillId="0" borderId="5" xfId="0" applyFont="1" applyBorder="1" applyAlignment="1" applyProtection="1">
      <alignment horizontal="right"/>
      <protection locked="0"/>
    </xf>
    <xf numFmtId="0" fontId="23" fillId="10" borderId="20" xfId="0" applyFont="1" applyFill="1" applyBorder="1" applyAlignment="1" applyProtection="1">
      <alignment vertical="center" wrapText="1"/>
      <protection locked="0"/>
    </xf>
    <xf numFmtId="0" fontId="11" fillId="0" borderId="1" xfId="0" quotePrefix="1" applyFont="1" applyBorder="1" applyAlignment="1" applyProtection="1">
      <alignment vertical="center" wrapText="1"/>
      <protection locked="0"/>
    </xf>
    <xf numFmtId="0" fontId="11" fillId="7" borderId="5" xfId="0" applyFont="1" applyFill="1" applyBorder="1" applyAlignment="1" applyProtection="1">
      <alignment vertical="center" wrapText="1"/>
      <protection locked="0"/>
    </xf>
    <xf numFmtId="0" fontId="10" fillId="3" borderId="5" xfId="0" applyFont="1" applyFill="1" applyBorder="1" applyAlignment="1" applyProtection="1">
      <alignment horizontal="center" vertical="center"/>
      <protection locked="0"/>
    </xf>
    <xf numFmtId="0" fontId="11" fillId="0" borderId="1" xfId="0" applyFont="1" applyBorder="1" applyAlignment="1" applyProtection="1">
      <alignment vertical="center"/>
      <protection locked="0"/>
    </xf>
    <xf numFmtId="0" fontId="10" fillId="3" borderId="15" xfId="0" applyFont="1" applyFill="1" applyBorder="1" applyAlignment="1" applyProtection="1">
      <alignment horizontal="center" vertical="center"/>
      <protection locked="0"/>
    </xf>
    <xf numFmtId="0" fontId="11" fillId="0" borderId="5" xfId="0" applyFont="1" applyBorder="1" applyAlignment="1" applyProtection="1">
      <alignment vertical="center"/>
      <protection locked="0"/>
    </xf>
    <xf numFmtId="0" fontId="11" fillId="0" borderId="17" xfId="0" applyFont="1" applyBorder="1" applyAlignment="1" applyProtection="1">
      <alignment horizontal="left" vertical="center" wrapText="1"/>
      <protection locked="0"/>
    </xf>
    <xf numFmtId="0" fontId="11" fillId="0" borderId="17" xfId="0" applyFont="1" applyBorder="1" applyAlignment="1" applyProtection="1">
      <alignment horizontal="left" wrapText="1"/>
      <protection locked="0"/>
    </xf>
    <xf numFmtId="0" fontId="11" fillId="0" borderId="17" xfId="0" applyFont="1" applyBorder="1" applyAlignment="1" applyProtection="1">
      <alignment horizontal="left" vertical="top" wrapText="1"/>
      <protection locked="0"/>
    </xf>
    <xf numFmtId="0" fontId="23" fillId="0" borderId="21" xfId="0" applyFont="1" applyBorder="1" applyAlignment="1" applyProtection="1">
      <alignment vertical="center" wrapText="1"/>
      <protection locked="0"/>
    </xf>
    <xf numFmtId="0" fontId="23" fillId="10" borderId="20" xfId="0" applyFont="1" applyFill="1" applyBorder="1" applyAlignment="1" applyProtection="1">
      <alignment wrapText="1"/>
      <protection locked="0"/>
    </xf>
    <xf numFmtId="0" fontId="23" fillId="0" borderId="1" xfId="0" applyFont="1" applyBorder="1" applyAlignment="1" applyProtection="1">
      <alignment wrapText="1"/>
      <protection locked="0"/>
    </xf>
    <xf numFmtId="0" fontId="23" fillId="0" borderId="20" xfId="0" applyFont="1" applyBorder="1" applyProtection="1">
      <protection locked="0"/>
    </xf>
    <xf numFmtId="0" fontId="23" fillId="10" borderId="20" xfId="0" applyFont="1" applyFill="1" applyBorder="1" applyProtection="1">
      <protection locked="0"/>
    </xf>
    <xf numFmtId="0" fontId="23" fillId="0" borderId="20" xfId="0" applyFont="1" applyBorder="1" applyAlignment="1" applyProtection="1">
      <alignment vertical="center" wrapText="1"/>
      <protection locked="0"/>
    </xf>
    <xf numFmtId="0" fontId="23" fillId="0" borderId="1" xfId="0" applyFont="1" applyBorder="1" applyAlignment="1" applyProtection="1">
      <alignment vertical="center" wrapText="1"/>
      <protection locked="0"/>
    </xf>
    <xf numFmtId="0" fontId="23" fillId="10" borderId="1" xfId="0" applyFont="1" applyFill="1" applyBorder="1" applyAlignment="1" applyProtection="1">
      <alignment vertical="center" wrapText="1"/>
      <protection locked="0"/>
    </xf>
    <xf numFmtId="0" fontId="23" fillId="0" borderId="5" xfId="0" applyFont="1" applyBorder="1" applyAlignment="1" applyProtection="1">
      <alignment vertical="center" wrapText="1"/>
      <protection locked="0"/>
    </xf>
    <xf numFmtId="0" fontId="23" fillId="10" borderId="5" xfId="0" applyFont="1" applyFill="1" applyBorder="1" applyAlignment="1" applyProtection="1">
      <alignment vertical="center" wrapText="1"/>
      <protection locked="0"/>
    </xf>
    <xf numFmtId="0" fontId="11" fillId="7" borderId="1" xfId="0" applyFont="1" applyFill="1" applyBorder="1" applyAlignment="1">
      <alignment vertical="center" wrapText="1"/>
    </xf>
    <xf numFmtId="0" fontId="23" fillId="0" borderId="21" xfId="0" applyFont="1" applyBorder="1" applyAlignment="1" applyProtection="1">
      <alignment wrapText="1"/>
      <protection locked="0"/>
    </xf>
    <xf numFmtId="0" fontId="23" fillId="11" borderId="1" xfId="0" applyFont="1" applyFill="1" applyBorder="1" applyAlignment="1">
      <alignment vertical="center" wrapText="1"/>
    </xf>
    <xf numFmtId="0" fontId="23" fillId="11" borderId="5" xfId="0" applyFont="1" applyFill="1" applyBorder="1" applyAlignment="1">
      <alignment vertical="center" wrapText="1"/>
    </xf>
    <xf numFmtId="1" fontId="11" fillId="0" borderId="13" xfId="0" applyNumberFormat="1" applyFont="1" applyBorder="1" applyProtection="1">
      <protection locked="0"/>
    </xf>
    <xf numFmtId="0" fontId="23" fillId="10" borderId="21" xfId="0" applyFont="1" applyFill="1" applyBorder="1" applyAlignment="1" applyProtection="1">
      <alignment wrapText="1"/>
      <protection locked="0"/>
    </xf>
    <xf numFmtId="0" fontId="23" fillId="0" borderId="21" xfId="0" applyFont="1" applyBorder="1" applyProtection="1">
      <protection locked="0"/>
    </xf>
    <xf numFmtId="1" fontId="11" fillId="0" borderId="5" xfId="0" applyNumberFormat="1" applyFont="1" applyBorder="1" applyProtection="1">
      <protection locked="0"/>
    </xf>
    <xf numFmtId="0" fontId="6" fillId="0" borderId="2" xfId="1" applyBorder="1" applyAlignment="1" applyProtection="1">
      <alignment horizontal="center"/>
      <protection locked="0"/>
    </xf>
    <xf numFmtId="0" fontId="11" fillId="0" borderId="5" xfId="0" applyFont="1" applyBorder="1" applyAlignment="1" applyProtection="1">
      <alignment wrapText="1"/>
      <protection locked="0"/>
    </xf>
    <xf numFmtId="0" fontId="11" fillId="0" borderId="1" xfId="0" applyFont="1" applyBorder="1" applyAlignment="1" applyProtection="1">
      <alignment wrapText="1"/>
      <protection locked="0"/>
    </xf>
    <xf numFmtId="0" fontId="1" fillId="0" borderId="5" xfId="0" applyFont="1" applyBorder="1" applyAlignment="1" applyProtection="1">
      <alignment wrapText="1"/>
      <protection locked="0"/>
    </xf>
    <xf numFmtId="0" fontId="1" fillId="0" borderId="1" xfId="0" applyFont="1" applyBorder="1" applyAlignment="1" applyProtection="1">
      <alignment wrapText="1"/>
      <protection locked="0"/>
    </xf>
    <xf numFmtId="0" fontId="3" fillId="0" borderId="1" xfId="0" applyFont="1" applyBorder="1" applyAlignment="1" applyProtection="1">
      <alignment wrapText="1"/>
      <protection locked="0"/>
    </xf>
    <xf numFmtId="0" fontId="3" fillId="0" borderId="6" xfId="0" applyFont="1" applyBorder="1" applyAlignment="1" applyProtection="1">
      <alignment wrapText="1"/>
      <protection locked="0"/>
    </xf>
    <xf numFmtId="0" fontId="25" fillId="0" borderId="5" xfId="0" applyFont="1" applyBorder="1" applyAlignment="1" applyProtection="1">
      <alignment vertical="center"/>
      <protection locked="0"/>
    </xf>
    <xf numFmtId="0" fontId="25" fillId="0" borderId="1" xfId="0" applyFont="1" applyBorder="1" applyAlignment="1" applyProtection="1">
      <alignment vertical="center"/>
      <protection locked="0"/>
    </xf>
    <xf numFmtId="0" fontId="11" fillId="0" borderId="0" xfId="0" applyFont="1" applyProtection="1">
      <protection locked="0"/>
    </xf>
    <xf numFmtId="0" fontId="26" fillId="0" borderId="0" xfId="0" applyFont="1" applyAlignment="1">
      <alignment vertical="center" wrapText="1"/>
    </xf>
    <xf numFmtId="0" fontId="25" fillId="0" borderId="5" xfId="0" applyFont="1" applyBorder="1" applyAlignment="1" applyProtection="1">
      <alignment wrapText="1"/>
      <protection locked="0"/>
    </xf>
    <xf numFmtId="0" fontId="25" fillId="0" borderId="0" xfId="0" applyFont="1" applyProtection="1">
      <protection locked="0"/>
    </xf>
    <xf numFmtId="0" fontId="23" fillId="0" borderId="20" xfId="0" applyFont="1" applyBorder="1" applyAlignment="1" applyProtection="1">
      <alignment wrapText="1"/>
      <protection locked="0"/>
    </xf>
  </cellXfs>
  <cellStyles count="8">
    <cellStyle name="Comma 2" xfId="4" xr:uid="{4B89559D-ABF4-4D53-8163-DABEC80D9565}"/>
    <cellStyle name="Heading 1" xfId="2" builtinId="16"/>
    <cellStyle name="Hyperlink" xfId="1" builtinId="8"/>
    <cellStyle name="Normal" xfId="0" builtinId="0"/>
    <cellStyle name="Normal 2" xfId="3" xr:uid="{266DD236-7E67-46FC-973C-1ADA6CC76E96}"/>
    <cellStyle name="Normal 2 2" xfId="6" xr:uid="{457187CC-0763-204D-98FC-B2713F767CC3}"/>
    <cellStyle name="Normal 3" xfId="5" xr:uid="{9A3DC0D1-E2FE-48E1-B8A2-A8736F0507BC}"/>
    <cellStyle name="Normal 4" xfId="7" xr:uid="{7F60B9E2-0723-9F4D-A065-FC51A1C3D316}"/>
  </cellStyles>
  <dxfs count="18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theme="1"/>
        <name val="Arial"/>
        <family val="2"/>
        <scheme val="none"/>
      </font>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numFmt numFmtId="2" formatCode="0.0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0" tint="-0.249977111117893"/>
        </patternFill>
      </fill>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none">
          <fgColor theme="4" tint="0.79998168889431442"/>
          <bgColor auto="1"/>
        </patternFill>
      </fill>
      <alignment textRotation="0" wrapText="1" indent="0" justifyLastLine="0" shrinkToFit="0" readingOrder="0"/>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2"/>
        <color theme="1"/>
        <name val="Arial"/>
        <family val="2"/>
        <scheme val="none"/>
      </font>
      <fill>
        <patternFill patternType="none">
          <fgColor theme="4" tint="0.79998168889431442"/>
          <bgColor auto="1"/>
        </patternFill>
      </fill>
      <alignment textRotation="0" wrapText="1" indent="0" justifyLastLine="0" shrinkToFit="0" readingOrder="0"/>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auto="1"/>
        </top>
        <bottom style="thin">
          <color auto="1"/>
        </bottom>
      </border>
    </dxf>
    <dxf>
      <font>
        <strike val="0"/>
        <outline val="0"/>
        <shadow val="0"/>
        <u val="none"/>
        <vertAlign val="baseline"/>
        <sz val="12"/>
        <color theme="1"/>
        <name val="Arial"/>
        <family val="2"/>
        <scheme val="none"/>
      </font>
      <fill>
        <patternFill patternType="none">
          <bgColor auto="1"/>
        </patternFill>
      </fill>
      <protection locked="0"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1" hidden="0"/>
    </dxf>
    <dxf>
      <font>
        <b val="0"/>
        <i val="0"/>
        <strike val="0"/>
        <condense val="0"/>
        <extend val="0"/>
        <outline val="0"/>
        <shadow val="0"/>
        <u val="none"/>
        <vertAlign val="baseline"/>
        <sz val="12"/>
        <color theme="1"/>
        <name val="Arial"/>
        <family val="2"/>
        <scheme val="none"/>
      </font>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alignment textRotation="0" wrapText="0" indent="0" justifyLastLine="0" shrinkToFit="0" readingOrder="0"/>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2"/>
        <color theme="1"/>
        <name val="Arial"/>
        <family val="2"/>
        <scheme val="none"/>
      </font>
      <numFmt numFmtId="2" formatCode="0.0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family val="2"/>
        <scheme val="none"/>
      </font>
      <protection locked="0" hidden="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auto="1"/>
        </left>
        <right style="thin">
          <color auto="1"/>
        </right>
        <top/>
        <bottom/>
      </border>
      <protection locked="0" hidden="0"/>
    </dxf>
    <dxf>
      <font>
        <strike val="0"/>
        <outline val="0"/>
        <shadow val="0"/>
        <u val="none"/>
        <vertAlign val="baseline"/>
        <sz val="12"/>
        <color theme="1"/>
        <name val="Arial"/>
        <family val="2"/>
        <scheme val="none"/>
      </font>
      <border diagonalUp="0" diagonalDown="0" outline="0">
        <left style="thin">
          <color indexed="64"/>
        </left>
        <right/>
        <top style="thin">
          <color auto="1"/>
        </top>
        <bottom style="thin">
          <color auto="1"/>
        </bottom>
      </border>
      <protection locked="0" hidden="0"/>
    </dxf>
    <dxf>
      <font>
        <strike val="0"/>
        <outline val="0"/>
        <shadow val="0"/>
        <u val="none"/>
        <vertAlign val="baseline"/>
        <sz val="12"/>
        <color theme="1"/>
        <name val="Arial"/>
        <family val="2"/>
        <scheme val="none"/>
      </font>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alignment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numFmt numFmtId="0" formatCode="General"/>
      <fill>
        <patternFill patternType="solid">
          <fgColor indexed="64"/>
          <bgColor theme="0" tint="-0.249977111117893"/>
        </patternFill>
      </fill>
      <border diagonalUp="0" diagonalDown="0">
        <left style="thin">
          <color indexed="64"/>
        </left>
        <right style="thin">
          <color indexed="64"/>
        </right>
        <top/>
        <bottom style="thin">
          <color auto="1"/>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auto="1"/>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numFmt numFmtId="2" formatCode="0.0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numFmt numFmtId="0" formatCode="General"/>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border diagonalUp="0" diagonalDown="0" outline="0">
        <left style="thin">
          <color auto="1"/>
        </left>
        <right style="thin">
          <color indexed="64"/>
        </right>
        <top style="thin">
          <color indexed="64"/>
        </top>
        <bottom style="thin">
          <color indexed="64"/>
        </bottom>
      </border>
      <protection locked="0" hidden="0"/>
    </dxf>
    <dxf>
      <font>
        <strike val="0"/>
        <outline val="0"/>
        <shadow val="0"/>
        <u val="none"/>
        <vertAlign val="baseline"/>
        <sz val="12"/>
        <color theme="1"/>
        <name val="Arial"/>
        <family val="2"/>
        <scheme val="none"/>
      </font>
      <fill>
        <patternFill patternType="solid">
          <fgColor indexed="64"/>
          <bgColor theme="0" tint="-0.249977111117893"/>
        </patternFill>
      </fill>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indexed="64"/>
        </top>
        <bottom style="thin">
          <color auto="1"/>
        </bottom>
      </border>
    </dxf>
    <dxf>
      <font>
        <strike val="0"/>
        <outline val="0"/>
        <shadow val="0"/>
        <u val="none"/>
        <vertAlign val="baseline"/>
        <sz val="12"/>
        <color theme="1"/>
        <name val="Arial"/>
        <family val="2"/>
        <scheme val="none"/>
      </font>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ont>
        <strike val="0"/>
        <outline val="0"/>
        <shadow val="0"/>
        <vertAlign val="baseline"/>
        <name val="Arial"/>
        <family val="2"/>
        <scheme val="none"/>
      </font>
      <protection locked="0" hidden="0"/>
    </dxf>
    <dxf>
      <font>
        <strike val="0"/>
        <outline val="0"/>
        <shadow val="0"/>
        <vertAlign val="baseline"/>
        <name val="Arial"/>
        <family val="2"/>
        <scheme val="none"/>
      </font>
      <protection locked="0" hidden="0"/>
    </dxf>
    <dxf>
      <border diagonalUp="0" diagonalDown="0">
        <left/>
        <right/>
        <top/>
        <bottom style="thin">
          <color indexed="64"/>
        </bottom>
      </border>
    </dxf>
    <dxf>
      <font>
        <strike val="0"/>
        <outline val="0"/>
        <shadow val="0"/>
        <vertAlign val="baseline"/>
        <name val="Arial"/>
        <family val="2"/>
        <scheme val="none"/>
      </font>
      <protection locked="0" hidden="0"/>
    </dxf>
    <dxf>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5132E7-0452-4500-AF7F-DD03861FCA08}" name="Table4" displayName="Table4" ref="A1:B15" totalsRowShown="0" headerRowDxfId="179" dataDxfId="178" tableBorderDxfId="177">
  <autoFilter ref="A1:B15" xr:uid="{CCAA1EC8-54DB-4894-981A-FBEF9A0363D2}">
    <filterColumn colId="0" hiddenButton="1"/>
    <filterColumn colId="1" hiddenButton="1"/>
  </autoFilter>
  <tableColumns count="2">
    <tableColumn id="1" xr3:uid="{8823415F-FC1F-4104-895F-ADCC5ACD3B1B}" name="Please Start Here, Instructions in Cell A2, Table in A3:B17" dataDxfId="176"/>
    <tableColumn id="2" xr3:uid="{5824B8EB-1618-461D-BC32-23BBB34806AC}" name="Form Fields" dataDxfId="17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CCF9E0-B43E-4BA6-9553-250D13189C4A}" name="Table3" displayName="Table3" ref="A2:V284" totalsRowShown="0" headerRowDxfId="174" dataDxfId="173" tableBorderDxfId="172">
  <autoFilter ref="A2:V284" xr:uid="{AB34BA40-7396-40CE-94EA-3DC501BF7B4B}"/>
  <tableColumns count="22">
    <tableColumn id="1" xr3:uid="{AF5CA243-5BA4-4E20-8C33-97A978FA08C5}" name="Jurisdiction Name" dataDxfId="171" totalsRowDxfId="116">
      <calculatedColumnFormula>IF('START HERE'!$B$4=0,"",'START HERE'!$B$4)</calculatedColumnFormula>
    </tableColumn>
    <tableColumn id="2" xr3:uid="{286C3A09-E2CB-4310-962B-A663EEF03B8E}" name="Site Address/Intersection" dataDxfId="170" totalsRowDxfId="115"/>
    <tableColumn id="3" xr3:uid="{72EE552B-17F0-479C-9E92-7A5E90FEF27D}" name="5 Digit ZIP Code" dataDxfId="169" totalsRowDxfId="114"/>
    <tableColumn id="4" xr3:uid="{AE886406-5085-46F5-9738-97732FCAA46D}" name="Assessor Parcel Number" dataDxfId="168" totalsRowDxfId="113"/>
    <tableColumn id="5" xr3:uid="{1EE6CDE5-E8D5-4558-8C77-ABE5F61765E9}" name="Consolidated Sites" dataDxfId="167" totalsRowDxfId="112"/>
    <tableColumn id="6" xr3:uid="{40E38E57-09E8-468D-A814-D304F7E68E28}" name="General Plan Designation (Current)" dataDxfId="166" totalsRowDxfId="111"/>
    <tableColumn id="8" xr3:uid="{9E00BB79-93D3-4CEC-AF3E-8706E1204B8A}" name="Zoning Designation (Current)" dataDxfId="165" totalsRowDxfId="110"/>
    <tableColumn id="10" xr3:uid="{2CC67A30-5BE0-4FCD-A7CC-09E2FD5D71DF}" name="Minimum Density Allowed (units/acre)" dataDxfId="164" totalsRowDxfId="109"/>
    <tableColumn id="11" xr3:uid="{E414B529-8BD4-4133-832E-E2273ED92AB6}" name="Maximum Density Allowed (units/acre)" dataDxfId="163" totalsRowDxfId="108"/>
    <tableColumn id="12" xr3:uid="{6CE212BC-B44B-4779-B481-E09F8EEDC741}" name="Parcel Size (Acres)" dataDxfId="162" totalsRowDxfId="107"/>
    <tableColumn id="13" xr3:uid="{CFF20A91-E285-4943-86BC-0D7FE080890A}" name="Existing Use/Vacancy" dataDxfId="161" totalsRowDxfId="106"/>
    <tableColumn id="14" xr3:uid="{02DB69E2-1F8B-4BBF-A864-862ADB6AEB60}" name="Infrastructure" dataDxfId="160" totalsRowDxfId="105"/>
    <tableColumn id="15" xr3:uid="{95D201B7-D1DB-406E-A3B3-805126908D25}" name="Publicly-Owned" dataDxfId="159" totalsRowDxfId="104"/>
    <tableColumn id="17" xr3:uid="{DBB75C5F-4B30-4698-A809-BBF53B30096F}" name="Site Status" dataDxfId="158" totalsRowDxfId="103"/>
    <tableColumn id="7" xr3:uid="{9588DF99-1189-43A6-9E95-07D2591A367A}" name="Identified in Last/Last Two Planning Cycle(s)" dataDxfId="157" totalsRowDxfId="102"/>
    <tableColumn id="18" xr3:uid="{E38A5585-9449-4101-AB65-3BBF084FC08F}" name="Lower Income Capacity" dataDxfId="156" totalsRowDxfId="101"/>
    <tableColumn id="19" xr3:uid="{C7D10CFC-531F-48DC-9E58-8D547A336C13}" name="Moderate Income Capacity" dataDxfId="155" totalsRowDxfId="100"/>
    <tableColumn id="20" xr3:uid="{FF72E46A-3012-4CFB-9EC5-F67CAAAAEAAB}" name="Above Moderate Income Capacity" dataDxfId="154" totalsRowDxfId="99"/>
    <tableColumn id="21" xr3:uid="{C934C1BA-3953-49BC-BB15-C00064C9167F}" name="Total Capacity" dataDxfId="153" totalsRowDxfId="98">
      <calculatedColumnFormula>SUM(P3+Q3+R3)</calculatedColumnFormula>
    </tableColumn>
    <tableColumn id="23" xr3:uid="{447DCD0E-01C8-4F52-87A1-49907F874693}" name="Optional Information1" dataDxfId="152" totalsRowDxfId="97"/>
    <tableColumn id="24" xr3:uid="{82E74EA9-67E1-43AE-A3F5-9E191A516F72}" name="Optional Information2" dataDxfId="151" totalsRowDxfId="96"/>
    <tableColumn id="25" xr3:uid="{ECEC502E-32C9-4869-A923-3AE4CD43CA9F}" name="Optional Information3" dataDxfId="150" totalsRowDxfId="9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B799B2-4F2B-479B-8411-0691D288EC1B}" name="Table2" displayName="Table2" ref="B2:X407" totalsRowShown="0" headerRowDxfId="149" dataDxfId="147" headerRowBorderDxfId="148" tableBorderDxfId="146">
  <autoFilter ref="B2:X407" xr:uid="{974DD642-D6E4-4B3C-8613-D32E045C6529}"/>
  <tableColumns count="23">
    <tableColumn id="2" xr3:uid="{26F4CD3C-882F-48C2-9CDF-B8D96FF6B89B}" name="Site Address/Intersection" dataDxfId="145"/>
    <tableColumn id="4" xr3:uid="{5562A153-A29D-46F5-A67B-67A6D92B94E5}" name="5 Digit ZIP Code" dataDxfId="144"/>
    <tableColumn id="1" xr3:uid="{6280DEED-CAB1-482E-A4E6-F6A1084FF15D}" name="Assessor Parcel Number" dataDxfId="143"/>
    <tableColumn id="5" xr3:uid="{05DF13B0-93B7-44C1-A4D7-8D101AE69AD1}" name="Very Low-Income" dataDxfId="142"/>
    <tableColumn id="6" xr3:uid="{AE3DC8D7-5F50-4BF7-BD72-5F2469C2294F}" name="Low-Income" dataDxfId="141"/>
    <tableColumn id="7" xr3:uid="{F0862D22-3EC6-461B-922F-87EE09F23E03}" name="Moderate-Income" dataDxfId="140"/>
    <tableColumn id="8" xr3:uid="{C206CCEF-C729-475D-A568-D531A7F05F8D}" name="Above Moderate-Income" dataDxfId="139"/>
    <tableColumn id="9" xr3:uid="{CF6CF6FC-717C-4CFD-8269-24084071F4DD}" name="Type of Shortfall_x000a_" dataDxfId="138"/>
    <tableColumn id="10" xr3:uid="{0CC6CAA9-FA81-4B88-AFDC-05AA16853913}" name="Parcel Size_x000a_(Acres)" dataDxfId="137"/>
    <tableColumn id="22" xr3:uid="{B34A4F1B-ABD1-4E0A-A34D-AF2FF8ABBF6F}" name="Current General Plan Designation" dataDxfId="136"/>
    <tableColumn id="21" xr3:uid="{4EF17AE7-F4EA-42B5-BDDA-2C0BC92687AC}" name="Current Zoning" dataDxfId="135"/>
    <tableColumn id="11" xr3:uid="{9AAA1031-281A-43E6-9231-4FC7C9F9BCF8}" name="Proposed General Plan (GP) Designation" dataDxfId="134"/>
    <tableColumn id="12" xr3:uid="{99D5B9C9-5AE9-4663-B4E4-5662C5360BC6}" name="Proposed Zoning" dataDxfId="133"/>
    <tableColumn id="13" xr3:uid="{314687AE-FA8D-48A9-92C8-881B2ED9DEB0}" name="Minimum Density Allowed " dataDxfId="132"/>
    <tableColumn id="14" xr3:uid="{70AF4F00-B5E1-4B1D-8C30-BDD4032C1D3D}" name="Maximum Density Allowed" dataDxfId="131"/>
    <tableColumn id="15" xr3:uid="{83C92BF2-518C-4797-9FF4-433912CA670D}" name="Total Capacity" dataDxfId="130"/>
    <tableColumn id="16" xr3:uid="{CACD0705-D905-4DD4-B802-B6F63AA27C79}" name="Vacant/_x000a_Nonvacant" dataDxfId="129"/>
    <tableColumn id="17" xr3:uid="{0DD9638F-4240-4402-BACB-CC66407B47DB}" name="Description of Existing Uses" dataDxfId="128"/>
    <tableColumn id="18" xr3:uid="{2EDB218D-D509-43EF-AB5A-AA73DF85BA3A}" name="Infrastructure" dataDxfId="127"/>
    <tableColumn id="19" xr3:uid="{3B200C03-CF19-4D66-920D-1F03A6634E21}" name="Optional Information1" dataDxfId="126"/>
    <tableColumn id="20" xr3:uid="{34F6EA75-0D36-42CB-9567-751C985ABCEE}" name="Optional Information2" dataDxfId="125"/>
    <tableColumn id="3" xr3:uid="{001EE928-7FD1-4DE5-ABD2-FC268BE8E407}" name="Optional Information3" dataDxfId="124"/>
    <tableColumn id="23" xr3:uid="{16F4BB04-B915-4800-8688-B93D66EE108F}" name="Optional Information4" dataDxfId="12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9D10B7-C4F8-C849-A80B-72FB73E66C0C}" name="Table5" displayName="Table5" ref="A2:B491" totalsRowShown="0" headerRowDxfId="122" dataDxfId="120" headerRowBorderDxfId="121" tableBorderDxfId="119">
  <autoFilter ref="A2:B491" xr:uid="{0A447EF8-CF29-E343-9A36-A744A653835E}">
    <filterColumn colId="0" hiddenButton="1"/>
    <filterColumn colId="1" hiddenButton="1"/>
  </autoFilter>
  <tableColumns count="2">
    <tableColumn id="1" xr3:uid="{B1F37CFB-52E2-5D4C-8D85-31828375F3DB}" name="Zoning Designation_x000a_From Table A, Column G and Table B, Columns L and N (e.g., &quot;R-1&quot;)" dataDxfId="118"/>
    <tableColumn id="2" xr3:uid="{680C66F4-80C1-2B4A-9FED-4809D741C908}" name="General Land Uses Allowed (e.g., &quot;Low-density residential&quot;)" dataDxfId="117"/>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ityofturlock.org/buildinginturlock/planninglandusepermitting/housingelementupdate/index.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BFE9-B97C-49B4-BA47-49A7703D45FB}">
  <sheetPr codeName="Sheet1">
    <pageSetUpPr fitToPage="1"/>
  </sheetPr>
  <dimension ref="A1:C17"/>
  <sheetViews>
    <sheetView zoomScale="75" zoomScaleNormal="100" zoomScaleSheetLayoutView="100" workbookViewId="0">
      <selection sqref="A1:XFD1048576"/>
    </sheetView>
  </sheetViews>
  <sheetFormatPr baseColWidth="10" defaultColWidth="0" defaultRowHeight="0" customHeight="1" zeroHeight="1" x14ac:dyDescent="0.2"/>
  <cols>
    <col min="1" max="1" width="53.6640625" bestFit="1" customWidth="1"/>
    <col min="2" max="2" width="67.1640625" customWidth="1"/>
    <col min="3" max="3" width="18.5" hidden="1" customWidth="1"/>
    <col min="4" max="16384" width="8.6640625" hidden="1"/>
  </cols>
  <sheetData>
    <row r="1" spans="1:2" ht="76" customHeight="1" x14ac:dyDescent="0.2">
      <c r="A1" s="58" t="s">
        <v>1294</v>
      </c>
      <c r="B1" s="58" t="s">
        <v>0</v>
      </c>
    </row>
    <row r="2" spans="1:2" ht="136" x14ac:dyDescent="0.2">
      <c r="A2" s="62" t="s">
        <v>1295</v>
      </c>
      <c r="B2" s="47"/>
    </row>
    <row r="3" spans="1:2" ht="22.5" customHeight="1" x14ac:dyDescent="0.2">
      <c r="A3" s="63" t="s">
        <v>1</v>
      </c>
      <c r="B3" s="10"/>
    </row>
    <row r="4" spans="1:2" ht="22.5" customHeight="1" x14ac:dyDescent="0.2">
      <c r="A4" s="5" t="s">
        <v>2</v>
      </c>
      <c r="B4" s="53" t="s">
        <v>1235</v>
      </c>
    </row>
    <row r="5" spans="1:2" ht="22.5" customHeight="1" thickBot="1" x14ac:dyDescent="0.25">
      <c r="A5" s="9" t="s">
        <v>4</v>
      </c>
      <c r="B5" s="4" t="s">
        <v>5</v>
      </c>
    </row>
    <row r="6" spans="1:2" ht="22.5" customHeight="1" x14ac:dyDescent="0.2">
      <c r="A6" s="66" t="s">
        <v>6</v>
      </c>
      <c r="B6" s="8"/>
    </row>
    <row r="7" spans="1:2" ht="22.5" customHeight="1" x14ac:dyDescent="0.2">
      <c r="A7" s="7" t="s">
        <v>7</v>
      </c>
      <c r="B7" s="48" t="s">
        <v>2046</v>
      </c>
    </row>
    <row r="8" spans="1:2" ht="22.5" customHeight="1" x14ac:dyDescent="0.2">
      <c r="A8" s="6" t="s">
        <v>8</v>
      </c>
      <c r="B8" s="48" t="s">
        <v>2047</v>
      </c>
    </row>
    <row r="9" spans="1:2" ht="22.5" customHeight="1" x14ac:dyDescent="0.2">
      <c r="A9" s="6" t="s">
        <v>9</v>
      </c>
      <c r="B9" s="48" t="s">
        <v>2048</v>
      </c>
    </row>
    <row r="10" spans="1:2" ht="22" customHeight="1" x14ac:dyDescent="0.2">
      <c r="A10" s="6" t="s">
        <v>10</v>
      </c>
      <c r="B10" s="120" t="s">
        <v>2049</v>
      </c>
    </row>
    <row r="11" spans="1:2" ht="22.5" customHeight="1" thickBot="1" x14ac:dyDescent="0.25">
      <c r="A11" s="6" t="s">
        <v>11</v>
      </c>
      <c r="B11" s="48">
        <v>2096685825</v>
      </c>
    </row>
    <row r="12" spans="1:2" ht="22.5" customHeight="1" x14ac:dyDescent="0.2">
      <c r="A12" s="67" t="s">
        <v>12</v>
      </c>
      <c r="B12" s="21"/>
    </row>
    <row r="13" spans="1:2" ht="22.5" customHeight="1" x14ac:dyDescent="0.2">
      <c r="A13" s="7" t="s">
        <v>13</v>
      </c>
      <c r="B13" s="49" t="s">
        <v>1297</v>
      </c>
    </row>
    <row r="14" spans="1:2" ht="22.5" customHeight="1" x14ac:dyDescent="0.2">
      <c r="A14" s="6" t="s">
        <v>14</v>
      </c>
      <c r="B14" s="50" t="s">
        <v>559</v>
      </c>
    </row>
    <row r="15" spans="1:2" ht="22.5" customHeight="1" x14ac:dyDescent="0.2">
      <c r="A15" s="5" t="s">
        <v>15</v>
      </c>
      <c r="B15" s="51">
        <v>95380</v>
      </c>
    </row>
    <row r="16" spans="1:2" ht="22.5" customHeight="1" x14ac:dyDescent="0.2">
      <c r="A16" s="39" t="s">
        <v>16</v>
      </c>
      <c r="B16" s="39"/>
    </row>
    <row r="17" spans="1:2" ht="22.5" customHeight="1" x14ac:dyDescent="0.2">
      <c r="A17" s="61"/>
      <c r="B17" s="86" t="s">
        <v>1298</v>
      </c>
    </row>
  </sheetData>
  <sheetProtection selectLockedCells="1"/>
  <conditionalFormatting sqref="B4:B5 B7:B11 B13:B15">
    <cfRule type="containsBlanks" dxfId="94" priority="2">
      <formula>LEN(TRIM(B4))=0</formula>
    </cfRule>
  </conditionalFormatting>
  <conditionalFormatting sqref="B17">
    <cfRule type="containsBlanks" dxfId="93" priority="1">
      <formula>LEN(TRIM(B17))=0</formula>
    </cfRule>
  </conditionalFormatting>
  <dataValidations xWindow="835" yWindow="822" count="12">
    <dataValidation type="whole" showInputMessage="1" showErrorMessage="1" error="Please enter your 10 digit phone number with no spaces, dashes, periods or parentheses" promptTitle="Phone" prompt="Enter the phone number of the person to contact regarding the contents of this form (Required)" sqref="B11" xr:uid="{3911690E-3F13-4AAB-B31E-3C9B0B2397BC}">
      <formula1>1000000000</formula1>
      <formula2>9999999999</formula2>
    </dataValidation>
    <dataValidation type="custom" showInputMessage="1" showErrorMessage="1" error="Please enter an e-mail address" promptTitle="Email" prompt="Enter the email of the person to contact regarding the contents of this form (Required)" sqref="B10" xr:uid="{B3B3C4DF-A9AB-4BB1-BBAA-0E9525689642}">
      <formula1>ISNUMBER(MATCH("*@*.*",B10,0))</formula1>
    </dataValidation>
    <dataValidation type="whole" showInputMessage="1" showErrorMessage="1" error="Please enter a five-digit zip code " promptTitle="Zip Code" prompt="Enter the zip code for the address for the jurisdiction submitting this form (Required)" sqref="B15" xr:uid="{9ED49E07-98CE-462A-B64F-394B594170A8}">
      <formula1>90000</formula1>
      <formula2>99999</formula2>
    </dataValidation>
    <dataValidation type="textLength" operator="lessThan" allowBlank="1" showInputMessage="1" showErrorMessage="1" error="This is not a form field. Please press Tab to continue." sqref="A16 B6 B1:B3 B12 A1" xr:uid="{CC2497B4-6350-4045-9779-CB0114AEC76E}">
      <formula1>0</formula1>
    </dataValidation>
    <dataValidation type="textLength" showInputMessage="1" showErrorMessage="1" error="Please enter the street address " promptTitle="Street Address" prompt="Enter the street address for the jurisdiction submitting this form (Required)" sqref="B13" xr:uid="{201074E4-21E9-452C-849E-7778DF6E0C02}">
      <formula1>1</formula1>
      <formula2>1000</formula2>
    </dataValidation>
    <dataValidation type="textLength" showInputMessage="1" showErrorMessage="1" error="Please enter the city in which the address for the jurisdiction is located" promptTitle="City" prompt="Enter the city in which the address for the jurisdiction submitting this form is located (Required)" sqref="B14" xr:uid="{EB21048B-B872-4DA4-B601-452D4ACDA9C9}">
      <formula1>1</formula1>
      <formula2>1000</formula2>
    </dataValidation>
    <dataValidation allowBlank="1" showInputMessage="1" showErrorMessage="1" error="Please enter your 10 digit phone number with no spaces, dashes, periods or parentheses" promptTitle="Website" prompt="Enter the website for the jurisdiction completing this form." sqref="B16" xr:uid="{05ABBB20-953F-4D8A-B56A-8DBEC1A63C54}"/>
    <dataValidation type="textLength" allowBlank="1" showInputMessage="1" showErrorMessage="1" promptTitle="Website" prompt="Enter the website of the jurisdiction submitting this form" sqref="B17" xr:uid="{85E1BD3A-1E03-45F8-969B-A13ED015A52F}">
      <formula1>1</formula1>
      <formula2>1000</formula2>
    </dataValidation>
    <dataValidation operator="lessThan" allowBlank="1" showInputMessage="1" showErrorMessage="1" error="This is not a form field. Please press Tab to continue." sqref="A2" xr:uid="{C0D9413A-50E5-4ABD-934D-8B07E6943147}"/>
    <dataValidation type="textLength" showInputMessage="1" showErrorMessage="1" error="Please enter the email address of the contact person" promptTitle="Email" prompt="Enter the email address of the person to contact regarding the contents of this form (Required)" sqref="B9" xr:uid="{33F7CEF1-E196-42E5-A079-C94390CA6DA2}">
      <formula1>1</formula1>
      <formula2>1000</formula2>
    </dataValidation>
    <dataValidation type="textLength" showInputMessage="1" showErrorMessage="1" error="Please enter the first name of the contact person" promptTitle="First Name" prompt="Enter the first name of the person to contact regarding the contents of this form (Required)" sqref="B7" xr:uid="{48C2E2D4-EA30-4723-9E5E-4E2A43F57BE2}">
      <formula1>1</formula1>
      <formula2>1000</formula2>
    </dataValidation>
    <dataValidation type="textLength" showInputMessage="1" showErrorMessage="1" error="Please enter the last name of the contact person" promptTitle="Last Name" prompt="Enter the last name of the person to contact regarding the contents of this form (Required)" sqref="B8" xr:uid="{1D11512A-CB6F-42D9-8C10-7A62883CDEEE}">
      <formula1>1</formula1>
      <formula2>1000</formula2>
    </dataValidation>
  </dataValidations>
  <hyperlinks>
    <hyperlink ref="B17" r:id="rId1" xr:uid="{B2DF96D9-00DD-5D49-A820-0AA5213521FE}"/>
  </hyperlinks>
  <pageMargins left="0.7" right="0.7" top="0.75" bottom="0.75" header="0.3" footer="0.3"/>
  <pageSetup scale="70" orientation="portrait" r:id="rId2"/>
  <ignoredErrors>
    <ignoredError sqref="B1" listDataValidation="1"/>
  </ignoredErrors>
  <tableParts count="1">
    <tablePart r:id="rId3"/>
  </tableParts>
  <extLst>
    <ext xmlns:x14="http://schemas.microsoft.com/office/spreadsheetml/2009/9/main" uri="{CCE6A557-97BC-4b89-ADB6-D9C93CAAB3DF}">
      <x14:dataValidations xmlns:xm="http://schemas.microsoft.com/office/excel/2006/main" xWindow="835" yWindow="822" count="2">
        <x14:dataValidation type="list" showInputMessage="1" showErrorMessage="1" error="Select the Housing Element cycle from the dropdown list" promptTitle="Housing Element Cycle" prompt="Select the Housing Element cycle from the dropdown list (Required)" xr:uid="{47599812-C646-44CE-AC53-D8E174D65ADE}">
          <x14:formula1>
            <xm:f>DropdownLists!$G$1:$G$6</xm:f>
          </x14:formula1>
          <xm:sqref>B5</xm:sqref>
        </x14:dataValidation>
        <x14:dataValidation type="list" showInputMessage="1" showErrorMessage="1" error="Select the jurisdiction name from the dropdown list" promptTitle="Jurisdiction Name" prompt="Select the jurisdiction name from the dropdown list (Required)" xr:uid="{CC08C566-ACB1-46F3-A386-8130100F2C79}">
          <x14:formula1>
            <xm:f>DropdownLists!$A$1:$A$539</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1422A-8410-405F-BFFF-7A46FE965843}">
  <sheetPr codeName="Sheet2"/>
  <dimension ref="A1:V284"/>
  <sheetViews>
    <sheetView zoomScale="38" zoomScaleNormal="94" zoomScaleSheetLayoutView="68" workbookViewId="0">
      <selection activeCell="G309" sqref="G309"/>
    </sheetView>
  </sheetViews>
  <sheetFormatPr baseColWidth="10" defaultColWidth="15.5" defaultRowHeight="15" x14ac:dyDescent="0.2"/>
  <cols>
    <col min="1" max="1" width="20.5" style="54" customWidth="1"/>
    <col min="2" max="2" width="30" bestFit="1" customWidth="1"/>
    <col min="3" max="3" width="16.5" customWidth="1"/>
    <col min="4" max="4" width="24.1640625" customWidth="1"/>
    <col min="5" max="5" width="13.6640625" customWidth="1"/>
    <col min="6" max="6" width="38.5" customWidth="1"/>
    <col min="7" max="7" width="36.1640625" customWidth="1"/>
    <col min="8" max="8" width="10.6640625" customWidth="1"/>
    <col min="9" max="9" width="14.5" customWidth="1"/>
    <col min="10" max="10" width="12" style="72" customWidth="1"/>
    <col min="11" max="11" width="32.6640625" customWidth="1"/>
    <col min="12" max="12" width="15.83203125" customWidth="1"/>
    <col min="13" max="13" width="21" customWidth="1"/>
    <col min="14" max="14" width="14.6640625" customWidth="1"/>
    <col min="15" max="15" width="62.33203125" customWidth="1"/>
    <col min="16" max="16" width="17.33203125" customWidth="1"/>
    <col min="17" max="17" width="18.6640625" customWidth="1"/>
    <col min="18" max="18" width="20.1640625" customWidth="1"/>
    <col min="19" max="19" width="21.5" customWidth="1"/>
    <col min="20" max="20" width="53.83203125" style="70" customWidth="1"/>
    <col min="21" max="21" width="41.6640625" customWidth="1"/>
    <col min="22" max="22" width="26.83203125" bestFit="1" customWidth="1"/>
    <col min="23" max="24" width="15.5" customWidth="1"/>
  </cols>
  <sheetData>
    <row r="1" spans="1:22" ht="19" x14ac:dyDescent="0.2">
      <c r="A1" s="16" t="s">
        <v>17</v>
      </c>
      <c r="B1" s="40"/>
      <c r="E1" s="52" t="str">
        <f>IFERROR("For "&amp;CountyInfo!J2&amp;" jurisdictions, please format the APNs as follows: "&amp;CountyInfo!K2,"")</f>
        <v>For Stanislaus County jurisdictions, please format the APNs as follows: 999-999-999-999</v>
      </c>
      <c r="F1" s="40"/>
      <c r="K1" s="16" t="s">
        <v>17</v>
      </c>
    </row>
    <row r="2" spans="1:22" ht="85" x14ac:dyDescent="0.2">
      <c r="A2" s="18" t="s">
        <v>18</v>
      </c>
      <c r="B2" s="19" t="s">
        <v>19</v>
      </c>
      <c r="C2" s="19" t="s">
        <v>20</v>
      </c>
      <c r="D2" s="19" t="s">
        <v>21</v>
      </c>
      <c r="E2" s="19" t="s">
        <v>22</v>
      </c>
      <c r="F2" s="19" t="s">
        <v>23</v>
      </c>
      <c r="G2" s="19" t="s">
        <v>24</v>
      </c>
      <c r="H2" s="19" t="s">
        <v>25</v>
      </c>
      <c r="I2" s="19" t="s">
        <v>1287</v>
      </c>
      <c r="J2" s="73" t="s">
        <v>1289</v>
      </c>
      <c r="K2" s="19" t="s">
        <v>26</v>
      </c>
      <c r="L2" s="19" t="s">
        <v>27</v>
      </c>
      <c r="M2" s="19" t="s">
        <v>28</v>
      </c>
      <c r="N2" s="19" t="s">
        <v>29</v>
      </c>
      <c r="O2" s="19" t="s">
        <v>30</v>
      </c>
      <c r="P2" s="19" t="s">
        <v>31</v>
      </c>
      <c r="Q2" s="19" t="s">
        <v>32</v>
      </c>
      <c r="R2" s="19" t="s">
        <v>33</v>
      </c>
      <c r="S2" s="19" t="s">
        <v>34</v>
      </c>
      <c r="T2" s="19" t="s">
        <v>35</v>
      </c>
      <c r="U2" s="97" t="s">
        <v>36</v>
      </c>
      <c r="V2" s="20" t="s">
        <v>37</v>
      </c>
    </row>
    <row r="3" spans="1:22" s="76" customFormat="1" ht="34" x14ac:dyDescent="0.2">
      <c r="A3" s="77" t="str">
        <f>IF('START HERE'!$B$4=0,"",'START HERE'!$B$4)</f>
        <v>TURLOCK</v>
      </c>
      <c r="B3" s="78" t="s">
        <v>1299</v>
      </c>
      <c r="C3" s="78">
        <v>95380</v>
      </c>
      <c r="D3" s="79" t="s">
        <v>1301</v>
      </c>
      <c r="E3" s="78" t="s">
        <v>656</v>
      </c>
      <c r="F3" s="78" t="s">
        <v>1304</v>
      </c>
      <c r="G3" s="69" t="s">
        <v>1480</v>
      </c>
      <c r="H3" s="88">
        <v>0</v>
      </c>
      <c r="I3" s="78">
        <v>40</v>
      </c>
      <c r="J3" s="80">
        <v>0.2</v>
      </c>
      <c r="K3" s="78" t="s">
        <v>1280</v>
      </c>
      <c r="L3" s="78" t="s">
        <v>664</v>
      </c>
      <c r="M3" s="78" t="s">
        <v>660</v>
      </c>
      <c r="N3" s="78" t="s">
        <v>659</v>
      </c>
      <c r="O3" s="78" t="s">
        <v>680</v>
      </c>
      <c r="P3" s="78">
        <v>0</v>
      </c>
      <c r="Q3" s="78">
        <v>0</v>
      </c>
      <c r="R3" s="78">
        <v>0</v>
      </c>
      <c r="S3" s="81">
        <f>SUM(Table3[[#This Row],[Lower Income Capacity]:[Above Moderate Income Capacity]])</f>
        <v>0</v>
      </c>
      <c r="T3" s="78" t="s">
        <v>2064</v>
      </c>
      <c r="U3" s="98"/>
      <c r="V3" s="82"/>
    </row>
    <row r="4" spans="1:22" s="76" customFormat="1" ht="51" x14ac:dyDescent="0.2">
      <c r="A4" s="77" t="str">
        <f>IF('START HERE'!$B$4=0,"",'START HERE'!$B$4)</f>
        <v>TURLOCK</v>
      </c>
      <c r="B4" s="78" t="s">
        <v>2063</v>
      </c>
      <c r="C4" s="78">
        <v>95380</v>
      </c>
      <c r="D4" s="79" t="s">
        <v>1302</v>
      </c>
      <c r="E4" s="78" t="s">
        <v>656</v>
      </c>
      <c r="F4" s="78" t="s">
        <v>1304</v>
      </c>
      <c r="G4" s="69" t="s">
        <v>1480</v>
      </c>
      <c r="H4" s="88">
        <v>0</v>
      </c>
      <c r="I4" s="78">
        <v>40</v>
      </c>
      <c r="J4" s="80">
        <v>0.13</v>
      </c>
      <c r="K4" s="78" t="s">
        <v>1280</v>
      </c>
      <c r="L4" s="78" t="s">
        <v>664</v>
      </c>
      <c r="M4" s="78" t="s">
        <v>660</v>
      </c>
      <c r="N4" s="78" t="s">
        <v>659</v>
      </c>
      <c r="O4" s="78" t="s">
        <v>680</v>
      </c>
      <c r="P4" s="78">
        <v>0</v>
      </c>
      <c r="Q4" s="78">
        <v>0</v>
      </c>
      <c r="R4" s="78">
        <v>0</v>
      </c>
      <c r="S4" s="81">
        <f>SUM(Table3[[#This Row],[Lower Income Capacity]:[Above Moderate Income Capacity]])</f>
        <v>0</v>
      </c>
      <c r="T4" s="78" t="s">
        <v>2065</v>
      </c>
      <c r="U4" s="98"/>
      <c r="V4" s="82"/>
    </row>
    <row r="5" spans="1:22" s="76" customFormat="1" ht="34" x14ac:dyDescent="0.2">
      <c r="A5" s="77" t="str">
        <f>IF('START HERE'!$B$4=0,"",'START HERE'!$B$4)</f>
        <v>TURLOCK</v>
      </c>
      <c r="B5" s="78" t="s">
        <v>1300</v>
      </c>
      <c r="C5" s="78">
        <v>95380</v>
      </c>
      <c r="D5" s="79" t="s">
        <v>1303</v>
      </c>
      <c r="E5" s="78" t="s">
        <v>656</v>
      </c>
      <c r="F5" s="78" t="s">
        <v>1304</v>
      </c>
      <c r="G5" s="69" t="s">
        <v>1480</v>
      </c>
      <c r="H5" s="88">
        <v>0</v>
      </c>
      <c r="I5" s="78">
        <v>40</v>
      </c>
      <c r="J5" s="80">
        <v>0.56000000000000005</v>
      </c>
      <c r="K5" s="78" t="s">
        <v>1280</v>
      </c>
      <c r="L5" s="78" t="s">
        <v>664</v>
      </c>
      <c r="M5" s="78" t="s">
        <v>660</v>
      </c>
      <c r="N5" s="78" t="s">
        <v>659</v>
      </c>
      <c r="O5" s="78" t="s">
        <v>680</v>
      </c>
      <c r="P5" s="78">
        <v>32</v>
      </c>
      <c r="Q5" s="78">
        <v>0</v>
      </c>
      <c r="R5" s="78">
        <v>0</v>
      </c>
      <c r="S5" s="81">
        <f>SUM(Table3[[#This Row],[Lower Income Capacity]:[Above Moderate Income Capacity]])</f>
        <v>32</v>
      </c>
      <c r="T5" s="92" t="s">
        <v>2035</v>
      </c>
      <c r="U5" s="98"/>
      <c r="V5" s="82"/>
    </row>
    <row r="6" spans="1:22" s="76" customFormat="1" ht="34" x14ac:dyDescent="0.2">
      <c r="A6" s="77" t="str">
        <f>IF('START HERE'!$B$4=0,"",'START HERE'!$B$4)</f>
        <v>TURLOCK</v>
      </c>
      <c r="B6" s="78" t="s">
        <v>1305</v>
      </c>
      <c r="C6" s="78">
        <v>95380</v>
      </c>
      <c r="D6" s="79" t="s">
        <v>1307</v>
      </c>
      <c r="E6" s="78" t="s">
        <v>666</v>
      </c>
      <c r="F6" s="78" t="s">
        <v>1304</v>
      </c>
      <c r="G6" s="69" t="s">
        <v>1480</v>
      </c>
      <c r="H6" s="88">
        <v>0</v>
      </c>
      <c r="I6" s="78">
        <v>40</v>
      </c>
      <c r="J6" s="80">
        <v>0.28000000000000003</v>
      </c>
      <c r="K6" s="78" t="s">
        <v>1281</v>
      </c>
      <c r="L6" s="78" t="s">
        <v>664</v>
      </c>
      <c r="M6" s="78" t="s">
        <v>660</v>
      </c>
      <c r="N6" s="78" t="s">
        <v>659</v>
      </c>
      <c r="O6" s="78" t="s">
        <v>680</v>
      </c>
      <c r="P6" s="78">
        <v>0</v>
      </c>
      <c r="Q6" s="78">
        <v>0</v>
      </c>
      <c r="R6" s="78">
        <v>0</v>
      </c>
      <c r="S6" s="81">
        <f>SUM(Table3[[#This Row],[Lower Income Capacity]:[Above Moderate Income Capacity]])</f>
        <v>0</v>
      </c>
      <c r="T6" s="78" t="s">
        <v>2066</v>
      </c>
      <c r="U6" s="98"/>
      <c r="V6" s="82"/>
    </row>
    <row r="7" spans="1:22" s="76" customFormat="1" ht="34" x14ac:dyDescent="0.2">
      <c r="A7" s="77" t="str">
        <f>IF('START HERE'!$B$4=0,"",'START HERE'!$B$4)</f>
        <v>TURLOCK</v>
      </c>
      <c r="B7" s="78" t="s">
        <v>1306</v>
      </c>
      <c r="C7" s="78">
        <v>95380</v>
      </c>
      <c r="D7" s="79" t="s">
        <v>1308</v>
      </c>
      <c r="E7" s="78" t="s">
        <v>666</v>
      </c>
      <c r="F7" s="78" t="s">
        <v>1304</v>
      </c>
      <c r="G7" s="69" t="s">
        <v>1480</v>
      </c>
      <c r="H7" s="88">
        <v>0</v>
      </c>
      <c r="I7" s="78">
        <v>40</v>
      </c>
      <c r="J7" s="80">
        <v>0.34</v>
      </c>
      <c r="K7" s="78" t="s">
        <v>1280</v>
      </c>
      <c r="L7" s="78" t="s">
        <v>664</v>
      </c>
      <c r="M7" s="78" t="s">
        <v>660</v>
      </c>
      <c r="N7" s="78" t="s">
        <v>659</v>
      </c>
      <c r="O7" s="78" t="s">
        <v>680</v>
      </c>
      <c r="P7" s="78">
        <v>22</v>
      </c>
      <c r="Q7" s="78">
        <v>0</v>
      </c>
      <c r="R7" s="78">
        <v>0</v>
      </c>
      <c r="S7" s="81">
        <f>SUM(Table3[[#This Row],[Lower Income Capacity]:[Above Moderate Income Capacity]])</f>
        <v>22</v>
      </c>
      <c r="T7" s="78" t="s">
        <v>2066</v>
      </c>
      <c r="U7" s="98"/>
      <c r="V7" s="82"/>
    </row>
    <row r="8" spans="1:22" s="76" customFormat="1" ht="34" x14ac:dyDescent="0.2">
      <c r="A8" s="77" t="str">
        <f>IF('START HERE'!$B$4=0,"",'START HERE'!$B$4)</f>
        <v>TURLOCK</v>
      </c>
      <c r="B8" s="78" t="s">
        <v>1309</v>
      </c>
      <c r="C8" s="78">
        <v>95380</v>
      </c>
      <c r="D8" s="79" t="s">
        <v>1322</v>
      </c>
      <c r="E8" s="78"/>
      <c r="F8" s="78" t="s">
        <v>1304</v>
      </c>
      <c r="G8" s="69" t="s">
        <v>1480</v>
      </c>
      <c r="H8" s="88">
        <v>0</v>
      </c>
      <c r="I8" s="78">
        <v>40</v>
      </c>
      <c r="J8" s="80">
        <v>0.13</v>
      </c>
      <c r="K8" s="78" t="s">
        <v>663</v>
      </c>
      <c r="L8" s="78" t="s">
        <v>664</v>
      </c>
      <c r="M8" s="78" t="s">
        <v>660</v>
      </c>
      <c r="N8" s="78" t="s">
        <v>659</v>
      </c>
      <c r="O8" s="78" t="s">
        <v>680</v>
      </c>
      <c r="P8" s="78">
        <v>0</v>
      </c>
      <c r="Q8" s="78">
        <v>0</v>
      </c>
      <c r="R8" s="78">
        <v>4</v>
      </c>
      <c r="S8" s="81">
        <f>SUM(Table3[[#This Row],[Lower Income Capacity]:[Above Moderate Income Capacity]])</f>
        <v>4</v>
      </c>
      <c r="T8" s="78" t="s">
        <v>663</v>
      </c>
      <c r="U8" s="98"/>
      <c r="V8" s="82"/>
    </row>
    <row r="9" spans="1:22" s="76" customFormat="1" ht="34" x14ac:dyDescent="0.2">
      <c r="A9" s="77" t="str">
        <f>IF('START HERE'!$B$4=0,"",'START HERE'!$B$4)</f>
        <v>TURLOCK</v>
      </c>
      <c r="B9" s="78" t="s">
        <v>1310</v>
      </c>
      <c r="C9" s="78">
        <v>95380</v>
      </c>
      <c r="D9" s="79" t="s">
        <v>1323</v>
      </c>
      <c r="E9" s="78"/>
      <c r="F9" s="78" t="s">
        <v>1304</v>
      </c>
      <c r="G9" s="69" t="s">
        <v>1480</v>
      </c>
      <c r="H9" s="88">
        <v>0</v>
      </c>
      <c r="I9" s="78">
        <v>40</v>
      </c>
      <c r="J9" s="80">
        <v>0.18</v>
      </c>
      <c r="K9" s="78" t="s">
        <v>663</v>
      </c>
      <c r="L9" s="78" t="s">
        <v>664</v>
      </c>
      <c r="M9" s="78" t="s">
        <v>660</v>
      </c>
      <c r="N9" s="78" t="s">
        <v>659</v>
      </c>
      <c r="O9" s="78" t="s">
        <v>680</v>
      </c>
      <c r="P9" s="78">
        <v>0</v>
      </c>
      <c r="Q9" s="78">
        <v>0</v>
      </c>
      <c r="R9" s="78">
        <v>6</v>
      </c>
      <c r="S9" s="81">
        <f>SUM(Table3[[#This Row],[Lower Income Capacity]:[Above Moderate Income Capacity]])</f>
        <v>6</v>
      </c>
      <c r="T9" s="78" t="s">
        <v>663</v>
      </c>
      <c r="U9" s="98"/>
      <c r="V9" s="82"/>
    </row>
    <row r="10" spans="1:22" s="76" customFormat="1" ht="34" x14ac:dyDescent="0.2">
      <c r="A10" s="77" t="str">
        <f>IF('START HERE'!$B$4=0,"",'START HERE'!$B$4)</f>
        <v>TURLOCK</v>
      </c>
      <c r="B10" s="78" t="s">
        <v>1311</v>
      </c>
      <c r="C10" s="78">
        <v>95380</v>
      </c>
      <c r="D10" s="79" t="s">
        <v>1324</v>
      </c>
      <c r="E10" s="78"/>
      <c r="F10" s="78" t="s">
        <v>1304</v>
      </c>
      <c r="G10" s="69" t="s">
        <v>1480</v>
      </c>
      <c r="H10" s="88">
        <v>0</v>
      </c>
      <c r="I10" s="78">
        <v>40</v>
      </c>
      <c r="J10" s="80">
        <v>0.11</v>
      </c>
      <c r="K10" s="78" t="s">
        <v>1280</v>
      </c>
      <c r="L10" s="78" t="s">
        <v>664</v>
      </c>
      <c r="M10" s="78" t="s">
        <v>660</v>
      </c>
      <c r="N10" s="78" t="s">
        <v>659</v>
      </c>
      <c r="O10" s="78" t="s">
        <v>680</v>
      </c>
      <c r="P10" s="78">
        <v>0</v>
      </c>
      <c r="Q10" s="78">
        <v>0</v>
      </c>
      <c r="R10" s="78">
        <v>3</v>
      </c>
      <c r="S10" s="81">
        <f>SUM(Table3[[#This Row],[Lower Income Capacity]:[Above Moderate Income Capacity]])</f>
        <v>3</v>
      </c>
      <c r="T10" s="78" t="s">
        <v>2034</v>
      </c>
      <c r="U10" s="98"/>
      <c r="V10" s="82"/>
    </row>
    <row r="11" spans="1:22" s="76" customFormat="1" ht="34" x14ac:dyDescent="0.2">
      <c r="A11" s="77" t="str">
        <f>IF('START HERE'!$B$4=0,"",'START HERE'!$B$4)</f>
        <v>TURLOCK</v>
      </c>
      <c r="B11" s="78" t="s">
        <v>1312</v>
      </c>
      <c r="C11" s="78">
        <v>95380</v>
      </c>
      <c r="D11" s="79" t="s">
        <v>1325</v>
      </c>
      <c r="E11" s="78"/>
      <c r="F11" s="78" t="s">
        <v>1304</v>
      </c>
      <c r="G11" s="69" t="s">
        <v>1480</v>
      </c>
      <c r="H11" s="88">
        <v>0</v>
      </c>
      <c r="I11" s="78">
        <v>40</v>
      </c>
      <c r="J11" s="80">
        <v>0.2</v>
      </c>
      <c r="K11" s="78" t="s">
        <v>1280</v>
      </c>
      <c r="L11" s="78" t="s">
        <v>664</v>
      </c>
      <c r="M11" s="78" t="s">
        <v>660</v>
      </c>
      <c r="N11" s="78" t="s">
        <v>659</v>
      </c>
      <c r="O11" s="78" t="s">
        <v>680</v>
      </c>
      <c r="P11" s="78">
        <v>0</v>
      </c>
      <c r="Q11" s="78">
        <v>0</v>
      </c>
      <c r="R11" s="78">
        <v>2</v>
      </c>
      <c r="S11" s="81">
        <f>SUM(Table3[[#This Row],[Lower Income Capacity]:[Above Moderate Income Capacity]])</f>
        <v>2</v>
      </c>
      <c r="T11" s="78" t="s">
        <v>2036</v>
      </c>
      <c r="U11" s="98"/>
      <c r="V11" s="82"/>
    </row>
    <row r="12" spans="1:22" s="76" customFormat="1" ht="34" x14ac:dyDescent="0.2">
      <c r="A12" s="77" t="str">
        <f>IF('START HERE'!$B$4=0,"",'START HERE'!$B$4)</f>
        <v>TURLOCK</v>
      </c>
      <c r="B12" s="78" t="s">
        <v>1313</v>
      </c>
      <c r="C12" s="78">
        <v>95380</v>
      </c>
      <c r="D12" s="79" t="s">
        <v>1326</v>
      </c>
      <c r="E12" s="78"/>
      <c r="F12" s="78" t="s">
        <v>1304</v>
      </c>
      <c r="G12" s="69" t="s">
        <v>1480</v>
      </c>
      <c r="H12" s="88">
        <v>0</v>
      </c>
      <c r="I12" s="78">
        <v>40</v>
      </c>
      <c r="J12" s="80">
        <v>0.2</v>
      </c>
      <c r="K12" s="78" t="s">
        <v>1280</v>
      </c>
      <c r="L12" s="78" t="s">
        <v>664</v>
      </c>
      <c r="M12" s="78" t="s">
        <v>660</v>
      </c>
      <c r="N12" s="78" t="s">
        <v>659</v>
      </c>
      <c r="O12" s="78" t="s">
        <v>680</v>
      </c>
      <c r="P12" s="78">
        <v>0</v>
      </c>
      <c r="Q12" s="78">
        <v>0</v>
      </c>
      <c r="R12" s="78">
        <v>6</v>
      </c>
      <c r="S12" s="81">
        <f>SUM(Table3[[#This Row],[Lower Income Capacity]:[Above Moderate Income Capacity]])</f>
        <v>6</v>
      </c>
      <c r="T12" s="78" t="s">
        <v>2067</v>
      </c>
      <c r="U12" s="98"/>
      <c r="V12" s="82"/>
    </row>
    <row r="13" spans="1:22" s="76" customFormat="1" ht="34" x14ac:dyDescent="0.2">
      <c r="A13" s="77" t="str">
        <f>IF('START HERE'!$B$4=0,"",'START HERE'!$B$4)</f>
        <v>TURLOCK</v>
      </c>
      <c r="B13" s="78" t="s">
        <v>1314</v>
      </c>
      <c r="C13" s="78">
        <v>95380</v>
      </c>
      <c r="D13" s="79" t="s">
        <v>1327</v>
      </c>
      <c r="E13" s="78"/>
      <c r="F13" s="78" t="s">
        <v>1304</v>
      </c>
      <c r="G13" s="69" t="s">
        <v>1480</v>
      </c>
      <c r="H13" s="88">
        <v>0</v>
      </c>
      <c r="I13" s="78">
        <v>40</v>
      </c>
      <c r="J13" s="80">
        <v>1.69</v>
      </c>
      <c r="K13" s="78" t="s">
        <v>1280</v>
      </c>
      <c r="L13" s="78" t="s">
        <v>664</v>
      </c>
      <c r="M13" s="78" t="s">
        <v>660</v>
      </c>
      <c r="N13" s="78" t="s">
        <v>659</v>
      </c>
      <c r="O13" s="78" t="s">
        <v>680</v>
      </c>
      <c r="P13" s="78">
        <v>56</v>
      </c>
      <c r="Q13" s="78">
        <v>0</v>
      </c>
      <c r="R13" s="78">
        <v>0</v>
      </c>
      <c r="S13" s="81">
        <f>SUM(Table3[[#This Row],[Lower Income Capacity]:[Above Moderate Income Capacity]])</f>
        <v>56</v>
      </c>
      <c r="T13" s="78" t="s">
        <v>2037</v>
      </c>
      <c r="U13" s="98"/>
      <c r="V13" s="82"/>
    </row>
    <row r="14" spans="1:22" s="76" customFormat="1" ht="34" x14ac:dyDescent="0.2">
      <c r="A14" s="77" t="str">
        <f>IF('START HERE'!$B$4=0,"",'START HERE'!$B$4)</f>
        <v>TURLOCK</v>
      </c>
      <c r="B14" s="78" t="s">
        <v>1315</v>
      </c>
      <c r="C14" s="78">
        <v>95380</v>
      </c>
      <c r="D14" s="79" t="s">
        <v>1328</v>
      </c>
      <c r="E14" s="78"/>
      <c r="F14" s="78" t="s">
        <v>1304</v>
      </c>
      <c r="G14" s="69" t="s">
        <v>1480</v>
      </c>
      <c r="H14" s="88">
        <v>0</v>
      </c>
      <c r="I14" s="78">
        <v>40</v>
      </c>
      <c r="J14" s="80">
        <v>0.17</v>
      </c>
      <c r="K14" s="78" t="s">
        <v>1280</v>
      </c>
      <c r="L14" s="78" t="s">
        <v>664</v>
      </c>
      <c r="M14" s="78" t="s">
        <v>660</v>
      </c>
      <c r="N14" s="78" t="s">
        <v>659</v>
      </c>
      <c r="O14" s="78" t="s">
        <v>680</v>
      </c>
      <c r="P14" s="78">
        <v>0</v>
      </c>
      <c r="Q14" s="78">
        <v>0</v>
      </c>
      <c r="R14" s="78">
        <v>6</v>
      </c>
      <c r="S14" s="81">
        <f>SUM(Table3[[#This Row],[Lower Income Capacity]:[Above Moderate Income Capacity]])</f>
        <v>6</v>
      </c>
      <c r="T14" s="78" t="s">
        <v>2034</v>
      </c>
      <c r="U14" s="98"/>
      <c r="V14" s="82"/>
    </row>
    <row r="15" spans="1:22" s="76" customFormat="1" ht="34" x14ac:dyDescent="0.2">
      <c r="A15" s="77" t="str">
        <f>IF('START HERE'!$B$4=0,"",'START HERE'!$B$4)</f>
        <v>TURLOCK</v>
      </c>
      <c r="B15" s="78" t="s">
        <v>1316</v>
      </c>
      <c r="C15" s="78">
        <v>95380</v>
      </c>
      <c r="D15" s="79" t="s">
        <v>1329</v>
      </c>
      <c r="E15" s="78"/>
      <c r="F15" s="78" t="s">
        <v>1304</v>
      </c>
      <c r="G15" s="69" t="s">
        <v>1480</v>
      </c>
      <c r="H15" s="88">
        <v>0</v>
      </c>
      <c r="I15" s="78">
        <v>40</v>
      </c>
      <c r="J15" s="80">
        <v>0.19</v>
      </c>
      <c r="K15" s="78" t="s">
        <v>1280</v>
      </c>
      <c r="L15" s="78" t="s">
        <v>664</v>
      </c>
      <c r="M15" s="78" t="s">
        <v>660</v>
      </c>
      <c r="N15" s="78" t="s">
        <v>659</v>
      </c>
      <c r="O15" s="78" t="s">
        <v>680</v>
      </c>
      <c r="P15" s="78">
        <v>0</v>
      </c>
      <c r="Q15" s="78">
        <v>0</v>
      </c>
      <c r="R15" s="78">
        <v>6</v>
      </c>
      <c r="S15" s="81">
        <f>SUM(Table3[[#This Row],[Lower Income Capacity]:[Above Moderate Income Capacity]])</f>
        <v>6</v>
      </c>
      <c r="T15" s="78" t="s">
        <v>2068</v>
      </c>
      <c r="U15" s="98"/>
      <c r="V15" s="82"/>
    </row>
    <row r="16" spans="1:22" s="76" customFormat="1" ht="34" x14ac:dyDescent="0.2">
      <c r="A16" s="77" t="str">
        <f>IF('START HERE'!$B$4=0,"",'START HERE'!$B$4)</f>
        <v>TURLOCK</v>
      </c>
      <c r="B16" s="78" t="s">
        <v>1317</v>
      </c>
      <c r="C16" s="78">
        <v>95380</v>
      </c>
      <c r="D16" s="79" t="s">
        <v>1330</v>
      </c>
      <c r="E16" s="78"/>
      <c r="F16" s="78" t="s">
        <v>1304</v>
      </c>
      <c r="G16" s="69" t="s">
        <v>1480</v>
      </c>
      <c r="H16" s="88">
        <v>0</v>
      </c>
      <c r="I16" s="78">
        <v>40</v>
      </c>
      <c r="J16" s="80">
        <v>0.8</v>
      </c>
      <c r="K16" s="78" t="s">
        <v>1280</v>
      </c>
      <c r="L16" s="78" t="s">
        <v>664</v>
      </c>
      <c r="M16" s="78" t="s">
        <v>660</v>
      </c>
      <c r="N16" s="78" t="s">
        <v>659</v>
      </c>
      <c r="O16" s="78" t="s">
        <v>680</v>
      </c>
      <c r="P16" s="78">
        <v>25</v>
      </c>
      <c r="Q16" s="78">
        <v>0</v>
      </c>
      <c r="R16" s="78">
        <v>0</v>
      </c>
      <c r="S16" s="81">
        <f>SUM(Table3[[#This Row],[Lower Income Capacity]:[Above Moderate Income Capacity]])</f>
        <v>25</v>
      </c>
      <c r="T16" s="78" t="s">
        <v>2069</v>
      </c>
      <c r="U16" s="98"/>
      <c r="V16" s="82"/>
    </row>
    <row r="17" spans="1:22" s="76" customFormat="1" ht="34" x14ac:dyDescent="0.2">
      <c r="A17" s="77" t="str">
        <f>IF('START HERE'!$B$4=0,"",'START HERE'!$B$4)</f>
        <v>TURLOCK</v>
      </c>
      <c r="B17" s="78" t="s">
        <v>1318</v>
      </c>
      <c r="C17" s="78">
        <v>95380</v>
      </c>
      <c r="D17" s="79" t="s">
        <v>1331</v>
      </c>
      <c r="E17" s="78"/>
      <c r="F17" s="78" t="s">
        <v>1304</v>
      </c>
      <c r="G17" s="69" t="s">
        <v>1480</v>
      </c>
      <c r="H17" s="88">
        <v>0</v>
      </c>
      <c r="I17" s="78">
        <v>40</v>
      </c>
      <c r="J17" s="80">
        <v>0.23</v>
      </c>
      <c r="K17" s="78" t="s">
        <v>1280</v>
      </c>
      <c r="L17" s="78" t="s">
        <v>664</v>
      </c>
      <c r="M17" s="78" t="s">
        <v>660</v>
      </c>
      <c r="N17" s="78" t="s">
        <v>659</v>
      </c>
      <c r="O17" s="78" t="s">
        <v>680</v>
      </c>
      <c r="P17" s="78">
        <v>0</v>
      </c>
      <c r="Q17" s="78">
        <v>0</v>
      </c>
      <c r="R17" s="78">
        <v>7</v>
      </c>
      <c r="S17" s="81">
        <f>SUM(Table3[[#This Row],[Lower Income Capacity]:[Above Moderate Income Capacity]])</f>
        <v>7</v>
      </c>
      <c r="T17" s="78" t="s">
        <v>2070</v>
      </c>
      <c r="U17" s="98"/>
      <c r="V17" s="82"/>
    </row>
    <row r="18" spans="1:22" s="76" customFormat="1" ht="34" x14ac:dyDescent="0.2">
      <c r="A18" s="77" t="str">
        <f>IF('START HERE'!$B$4=0,"",'START HERE'!$B$4)</f>
        <v>TURLOCK</v>
      </c>
      <c r="B18" s="78" t="s">
        <v>1319</v>
      </c>
      <c r="C18" s="78">
        <v>95380</v>
      </c>
      <c r="D18" s="79" t="s">
        <v>1332</v>
      </c>
      <c r="E18" s="78"/>
      <c r="F18" s="78" t="s">
        <v>1304</v>
      </c>
      <c r="G18" s="69" t="s">
        <v>1480</v>
      </c>
      <c r="H18" s="88">
        <v>0</v>
      </c>
      <c r="I18" s="78">
        <v>40</v>
      </c>
      <c r="J18" s="80">
        <v>0.16</v>
      </c>
      <c r="K18" s="78" t="s">
        <v>1283</v>
      </c>
      <c r="L18" s="78" t="s">
        <v>664</v>
      </c>
      <c r="M18" s="78" t="s">
        <v>660</v>
      </c>
      <c r="N18" s="78" t="s">
        <v>659</v>
      </c>
      <c r="O18" s="78" t="s">
        <v>680</v>
      </c>
      <c r="P18" s="78">
        <v>0</v>
      </c>
      <c r="Q18" s="78">
        <v>0</v>
      </c>
      <c r="R18" s="78">
        <v>4</v>
      </c>
      <c r="S18" s="81">
        <f>SUM(Table3[[#This Row],[Lower Income Capacity]:[Above Moderate Income Capacity]])</f>
        <v>4</v>
      </c>
      <c r="T18" s="78" t="s">
        <v>2071</v>
      </c>
      <c r="U18" s="98"/>
      <c r="V18" s="82"/>
    </row>
    <row r="19" spans="1:22" s="76" customFormat="1" ht="34" x14ac:dyDescent="0.2">
      <c r="A19" s="77" t="str">
        <f>IF('START HERE'!$B$4=0,"",'START HERE'!$B$4)</f>
        <v>TURLOCK</v>
      </c>
      <c r="B19" s="78" t="s">
        <v>1320</v>
      </c>
      <c r="C19" s="78">
        <v>95380</v>
      </c>
      <c r="D19" s="79" t="s">
        <v>1333</v>
      </c>
      <c r="E19" s="78"/>
      <c r="F19" s="78" t="s">
        <v>1304</v>
      </c>
      <c r="G19" s="69" t="s">
        <v>1480</v>
      </c>
      <c r="H19" s="88">
        <v>0</v>
      </c>
      <c r="I19" s="78">
        <v>40</v>
      </c>
      <c r="J19" s="80">
        <v>0.57999999999999996</v>
      </c>
      <c r="K19" s="78" t="s">
        <v>1280</v>
      </c>
      <c r="L19" s="78" t="s">
        <v>664</v>
      </c>
      <c r="M19" s="78" t="s">
        <v>660</v>
      </c>
      <c r="N19" s="78" t="s">
        <v>659</v>
      </c>
      <c r="O19" s="78" t="s">
        <v>680</v>
      </c>
      <c r="P19" s="78">
        <v>19</v>
      </c>
      <c r="Q19" s="78">
        <v>0</v>
      </c>
      <c r="R19" s="78">
        <v>0</v>
      </c>
      <c r="S19" s="81">
        <f>SUM(Table3[[#This Row],[Lower Income Capacity]:[Above Moderate Income Capacity]])</f>
        <v>19</v>
      </c>
      <c r="T19" s="78" t="s">
        <v>2162</v>
      </c>
      <c r="U19" s="127"/>
      <c r="V19" s="82"/>
    </row>
    <row r="20" spans="1:22" s="76" customFormat="1" ht="34" x14ac:dyDescent="0.2">
      <c r="A20" s="77" t="str">
        <f>IF('START HERE'!$B$4=0,"",'START HERE'!$B$4)</f>
        <v>TURLOCK</v>
      </c>
      <c r="B20" s="78" t="s">
        <v>1321</v>
      </c>
      <c r="C20" s="78">
        <v>95380</v>
      </c>
      <c r="D20" s="79" t="s">
        <v>1334</v>
      </c>
      <c r="E20" s="78"/>
      <c r="F20" s="78" t="s">
        <v>1304</v>
      </c>
      <c r="G20" s="69" t="s">
        <v>1480</v>
      </c>
      <c r="H20" s="88">
        <v>0</v>
      </c>
      <c r="I20" s="78">
        <v>40</v>
      </c>
      <c r="J20" s="80">
        <v>0.08</v>
      </c>
      <c r="K20" s="78" t="s">
        <v>1280</v>
      </c>
      <c r="L20" s="78" t="s">
        <v>664</v>
      </c>
      <c r="M20" s="78" t="s">
        <v>660</v>
      </c>
      <c r="N20" s="78" t="s">
        <v>659</v>
      </c>
      <c r="O20" s="78" t="s">
        <v>680</v>
      </c>
      <c r="P20" s="78">
        <v>0</v>
      </c>
      <c r="Q20" s="78">
        <v>0</v>
      </c>
      <c r="R20" s="78">
        <v>1</v>
      </c>
      <c r="S20" s="81">
        <f>SUM(Table3[[#This Row],[Lower Income Capacity]:[Above Moderate Income Capacity]])</f>
        <v>1</v>
      </c>
      <c r="T20" s="78" t="s">
        <v>2072</v>
      </c>
      <c r="U20" s="98"/>
      <c r="V20" s="82"/>
    </row>
    <row r="21" spans="1:22" s="76" customFormat="1" ht="34" x14ac:dyDescent="0.2">
      <c r="A21" s="77" t="str">
        <f>IF('START HERE'!$B$4=0,"",'START HERE'!$B$4)</f>
        <v>TURLOCK</v>
      </c>
      <c r="B21" s="83" t="s">
        <v>1335</v>
      </c>
      <c r="C21" s="78">
        <v>95380</v>
      </c>
      <c r="D21" s="93" t="s">
        <v>1344</v>
      </c>
      <c r="E21" s="83" t="s">
        <v>677</v>
      </c>
      <c r="F21" s="78" t="s">
        <v>1304</v>
      </c>
      <c r="G21" s="75" t="s">
        <v>1481</v>
      </c>
      <c r="H21" s="90">
        <v>0</v>
      </c>
      <c r="I21" s="83">
        <v>24</v>
      </c>
      <c r="J21" s="85">
        <v>0.17</v>
      </c>
      <c r="K21" s="83" t="s">
        <v>1283</v>
      </c>
      <c r="L21" s="83" t="s">
        <v>664</v>
      </c>
      <c r="M21" s="83" t="s">
        <v>660</v>
      </c>
      <c r="N21" s="83" t="s">
        <v>659</v>
      </c>
      <c r="O21" s="83" t="s">
        <v>680</v>
      </c>
      <c r="P21" s="78">
        <v>0</v>
      </c>
      <c r="Q21" s="78">
        <v>0</v>
      </c>
      <c r="R21" s="83">
        <v>0</v>
      </c>
      <c r="S21" s="81">
        <f>SUM(Table3[[#This Row],[Lower Income Capacity]:[Above Moderate Income Capacity]])</f>
        <v>0</v>
      </c>
      <c r="T21" s="78" t="s">
        <v>2079</v>
      </c>
      <c r="U21" s="96"/>
      <c r="V21" s="84"/>
    </row>
    <row r="22" spans="1:22" s="76" customFormat="1" ht="34" x14ac:dyDescent="0.2">
      <c r="A22" s="77" t="str">
        <f>IF('START HERE'!$B$4=0,"",'START HERE'!$B$4)</f>
        <v>TURLOCK</v>
      </c>
      <c r="B22" s="83" t="s">
        <v>1336</v>
      </c>
      <c r="C22" s="78">
        <v>95380</v>
      </c>
      <c r="D22" s="93" t="s">
        <v>1345</v>
      </c>
      <c r="E22" s="83" t="s">
        <v>677</v>
      </c>
      <c r="F22" s="78" t="s">
        <v>1304</v>
      </c>
      <c r="G22" s="75" t="s">
        <v>1481</v>
      </c>
      <c r="H22" s="90">
        <v>0</v>
      </c>
      <c r="I22" s="83">
        <v>24</v>
      </c>
      <c r="J22" s="85">
        <v>0.19</v>
      </c>
      <c r="K22" s="83" t="s">
        <v>1283</v>
      </c>
      <c r="L22" s="83" t="s">
        <v>664</v>
      </c>
      <c r="M22" s="83" t="s">
        <v>660</v>
      </c>
      <c r="N22" s="83" t="s">
        <v>659</v>
      </c>
      <c r="O22" s="83" t="s">
        <v>680</v>
      </c>
      <c r="P22" s="78">
        <v>0</v>
      </c>
      <c r="Q22" s="78">
        <v>0</v>
      </c>
      <c r="R22" s="83">
        <v>5</v>
      </c>
      <c r="S22" s="81">
        <f>SUM(Table3[[#This Row],[Lower Income Capacity]:[Above Moderate Income Capacity]])</f>
        <v>5</v>
      </c>
      <c r="T22" s="78" t="s">
        <v>2073</v>
      </c>
      <c r="U22" s="128"/>
      <c r="V22" s="84"/>
    </row>
    <row r="23" spans="1:22" s="76" customFormat="1" ht="34" x14ac:dyDescent="0.2">
      <c r="A23" s="77" t="str">
        <f>IF('START HERE'!$B$4=0,"",'START HERE'!$B$4)</f>
        <v>TURLOCK</v>
      </c>
      <c r="B23" s="83" t="s">
        <v>1337</v>
      </c>
      <c r="C23" s="78">
        <v>95380</v>
      </c>
      <c r="D23" s="93" t="s">
        <v>1346</v>
      </c>
      <c r="E23" s="83" t="s">
        <v>684</v>
      </c>
      <c r="F23" s="78" t="s">
        <v>1304</v>
      </c>
      <c r="G23" s="75" t="s">
        <v>1484</v>
      </c>
      <c r="H23" s="90">
        <v>0</v>
      </c>
      <c r="I23" s="83">
        <v>30</v>
      </c>
      <c r="J23" s="85">
        <v>0.32</v>
      </c>
      <c r="K23" s="83" t="s">
        <v>1283</v>
      </c>
      <c r="L23" s="83" t="s">
        <v>664</v>
      </c>
      <c r="M23" s="83" t="s">
        <v>660</v>
      </c>
      <c r="N23" s="83" t="s">
        <v>659</v>
      </c>
      <c r="O23" s="83" t="s">
        <v>680</v>
      </c>
      <c r="P23" s="78">
        <v>0</v>
      </c>
      <c r="Q23" s="78">
        <v>0</v>
      </c>
      <c r="R23" s="83">
        <v>0</v>
      </c>
      <c r="S23" s="81">
        <f>SUM(Table3[[#This Row],[Lower Income Capacity]:[Above Moderate Income Capacity]])</f>
        <v>0</v>
      </c>
      <c r="T23" s="83" t="s">
        <v>2044</v>
      </c>
      <c r="U23" s="96"/>
      <c r="V23" s="84"/>
    </row>
    <row r="24" spans="1:22" s="76" customFormat="1" ht="34" x14ac:dyDescent="0.2">
      <c r="A24" s="77" t="str">
        <f>IF('START HERE'!$B$4=0,"",'START HERE'!$B$4)</f>
        <v>TURLOCK</v>
      </c>
      <c r="B24" s="83" t="s">
        <v>1338</v>
      </c>
      <c r="C24" s="78">
        <v>95380</v>
      </c>
      <c r="D24" s="93" t="s">
        <v>1347</v>
      </c>
      <c r="E24" s="83" t="s">
        <v>684</v>
      </c>
      <c r="F24" s="78" t="s">
        <v>1304</v>
      </c>
      <c r="G24" s="75" t="s">
        <v>1484</v>
      </c>
      <c r="H24" s="90">
        <v>0</v>
      </c>
      <c r="I24" s="83">
        <v>30</v>
      </c>
      <c r="J24" s="85">
        <v>0.16</v>
      </c>
      <c r="K24" s="83" t="s">
        <v>1280</v>
      </c>
      <c r="L24" s="83" t="s">
        <v>664</v>
      </c>
      <c r="M24" s="83" t="s">
        <v>660</v>
      </c>
      <c r="N24" s="83" t="s">
        <v>659</v>
      </c>
      <c r="O24" s="83" t="s">
        <v>680</v>
      </c>
      <c r="P24" s="78">
        <v>0</v>
      </c>
      <c r="Q24" s="78">
        <v>0</v>
      </c>
      <c r="R24" s="83">
        <v>9</v>
      </c>
      <c r="S24" s="81">
        <f>SUM(Table3[[#This Row],[Lower Income Capacity]:[Above Moderate Income Capacity]])</f>
        <v>9</v>
      </c>
      <c r="T24" s="83" t="s">
        <v>2074</v>
      </c>
      <c r="U24" s="96"/>
      <c r="V24" s="84"/>
    </row>
    <row r="25" spans="1:22" s="76" customFormat="1" ht="34" x14ac:dyDescent="0.2">
      <c r="A25" s="77" t="str">
        <f>IF('START HERE'!$B$4=0,"",'START HERE'!$B$4)</f>
        <v>TURLOCK</v>
      </c>
      <c r="B25" s="83" t="s">
        <v>1339</v>
      </c>
      <c r="C25" s="78">
        <v>95380</v>
      </c>
      <c r="D25" s="93" t="s">
        <v>1348</v>
      </c>
      <c r="E25" s="83" t="s">
        <v>690</v>
      </c>
      <c r="F25" s="78" t="s">
        <v>1304</v>
      </c>
      <c r="G25" s="75" t="s">
        <v>1481</v>
      </c>
      <c r="H25" s="90">
        <v>0</v>
      </c>
      <c r="I25" s="83">
        <v>24</v>
      </c>
      <c r="J25" s="85">
        <v>0.26</v>
      </c>
      <c r="K25" s="83" t="s">
        <v>1280</v>
      </c>
      <c r="L25" s="83" t="s">
        <v>664</v>
      </c>
      <c r="M25" s="83" t="s">
        <v>660</v>
      </c>
      <c r="N25" s="83" t="s">
        <v>659</v>
      </c>
      <c r="O25" s="83" t="s">
        <v>680</v>
      </c>
      <c r="P25" s="78">
        <v>0</v>
      </c>
      <c r="Q25" s="78">
        <v>0</v>
      </c>
      <c r="R25" s="83">
        <v>0</v>
      </c>
      <c r="S25" s="81">
        <f>SUM(Table3[[#This Row],[Lower Income Capacity]:[Above Moderate Income Capacity]])</f>
        <v>0</v>
      </c>
      <c r="T25" s="83" t="s">
        <v>2038</v>
      </c>
      <c r="U25" s="96"/>
      <c r="V25" s="84"/>
    </row>
    <row r="26" spans="1:22" s="76" customFormat="1" ht="34" x14ac:dyDescent="0.2">
      <c r="A26" s="77" t="str">
        <f>IF('START HERE'!$B$4=0,"",'START HERE'!$B$4)</f>
        <v>TURLOCK</v>
      </c>
      <c r="B26" s="83" t="s">
        <v>1340</v>
      </c>
      <c r="C26" s="78">
        <v>95380</v>
      </c>
      <c r="D26" s="93" t="s">
        <v>1349</v>
      </c>
      <c r="E26" s="83" t="s">
        <v>690</v>
      </c>
      <c r="F26" s="78" t="s">
        <v>1304</v>
      </c>
      <c r="G26" s="75" t="s">
        <v>1484</v>
      </c>
      <c r="H26" s="90">
        <v>0</v>
      </c>
      <c r="I26" s="83">
        <v>30</v>
      </c>
      <c r="J26" s="85">
        <v>0.1</v>
      </c>
      <c r="K26" s="83" t="s">
        <v>1280</v>
      </c>
      <c r="L26" s="83" t="s">
        <v>664</v>
      </c>
      <c r="M26" s="83" t="s">
        <v>660</v>
      </c>
      <c r="N26" s="83" t="s">
        <v>659</v>
      </c>
      <c r="O26" s="83" t="s">
        <v>680</v>
      </c>
      <c r="P26" s="78">
        <v>0</v>
      </c>
      <c r="Q26" s="78">
        <v>0</v>
      </c>
      <c r="R26" s="83">
        <v>0</v>
      </c>
      <c r="S26" s="81">
        <f>SUM(Table3[[#This Row],[Lower Income Capacity]:[Above Moderate Income Capacity]])</f>
        <v>0</v>
      </c>
      <c r="T26" s="83" t="s">
        <v>2075</v>
      </c>
      <c r="U26" s="96"/>
      <c r="V26" s="84"/>
    </row>
    <row r="27" spans="1:22" s="76" customFormat="1" ht="34" x14ac:dyDescent="0.2">
      <c r="A27" s="77" t="str">
        <f>IF('START HERE'!$B$4=0,"",'START HERE'!$B$4)</f>
        <v>TURLOCK</v>
      </c>
      <c r="B27" s="83" t="s">
        <v>1341</v>
      </c>
      <c r="C27" s="78">
        <v>95380</v>
      </c>
      <c r="D27" s="93" t="s">
        <v>1350</v>
      </c>
      <c r="E27" s="83" t="s">
        <v>690</v>
      </c>
      <c r="F27" s="78" t="s">
        <v>1304</v>
      </c>
      <c r="G27" s="75" t="s">
        <v>1484</v>
      </c>
      <c r="H27" s="90">
        <v>0</v>
      </c>
      <c r="I27" s="83">
        <v>30</v>
      </c>
      <c r="J27" s="85">
        <v>0.52</v>
      </c>
      <c r="K27" s="83" t="s">
        <v>1280</v>
      </c>
      <c r="L27" s="83" t="s">
        <v>664</v>
      </c>
      <c r="M27" s="83" t="s">
        <v>660</v>
      </c>
      <c r="N27" s="83" t="s">
        <v>659</v>
      </c>
      <c r="O27" s="83" t="s">
        <v>680</v>
      </c>
      <c r="P27" s="83">
        <v>0</v>
      </c>
      <c r="Q27" s="78">
        <v>0</v>
      </c>
      <c r="R27" s="83">
        <v>0</v>
      </c>
      <c r="S27" s="81">
        <f>SUM(Table3[[#This Row],[Lower Income Capacity]:[Above Moderate Income Capacity]])</f>
        <v>0</v>
      </c>
      <c r="T27" s="83" t="s">
        <v>2076</v>
      </c>
      <c r="U27" s="96"/>
      <c r="V27" s="84"/>
    </row>
    <row r="28" spans="1:22" s="76" customFormat="1" ht="34" x14ac:dyDescent="0.2">
      <c r="A28" s="77" t="str">
        <f>IF('START HERE'!$B$4=0,"",'START HERE'!$B$4)</f>
        <v>TURLOCK</v>
      </c>
      <c r="B28" s="83" t="s">
        <v>1342</v>
      </c>
      <c r="C28" s="78">
        <v>95380</v>
      </c>
      <c r="D28" s="93" t="s">
        <v>1351</v>
      </c>
      <c r="E28" s="83" t="s">
        <v>690</v>
      </c>
      <c r="F28" s="78" t="s">
        <v>1304</v>
      </c>
      <c r="G28" s="75" t="s">
        <v>1484</v>
      </c>
      <c r="H28" s="90">
        <v>0</v>
      </c>
      <c r="I28" s="83">
        <v>30</v>
      </c>
      <c r="J28" s="85">
        <v>0.17</v>
      </c>
      <c r="K28" s="83" t="s">
        <v>1280</v>
      </c>
      <c r="L28" s="83" t="s">
        <v>664</v>
      </c>
      <c r="M28" s="83" t="s">
        <v>660</v>
      </c>
      <c r="N28" s="83" t="s">
        <v>659</v>
      </c>
      <c r="O28" s="83" t="s">
        <v>680</v>
      </c>
      <c r="P28" s="83">
        <v>0</v>
      </c>
      <c r="Q28" s="78">
        <v>0</v>
      </c>
      <c r="R28" s="83">
        <v>0</v>
      </c>
      <c r="S28" s="81">
        <f>SUM(Table3[[#This Row],[Lower Income Capacity]:[Above Moderate Income Capacity]])</f>
        <v>0</v>
      </c>
      <c r="T28" s="83" t="s">
        <v>2076</v>
      </c>
      <c r="U28" s="96"/>
      <c r="V28" s="84"/>
    </row>
    <row r="29" spans="1:22" s="76" customFormat="1" ht="34" x14ac:dyDescent="0.2">
      <c r="A29" s="77" t="str">
        <f>IF('START HERE'!$B$4=0,"",'START HERE'!$B$4)</f>
        <v>TURLOCK</v>
      </c>
      <c r="B29" s="83" t="s">
        <v>1343</v>
      </c>
      <c r="C29" s="78">
        <v>95380</v>
      </c>
      <c r="D29" s="93" t="s">
        <v>1352</v>
      </c>
      <c r="E29" s="83" t="s">
        <v>690</v>
      </c>
      <c r="F29" s="78" t="s">
        <v>1304</v>
      </c>
      <c r="G29" s="75" t="s">
        <v>1484</v>
      </c>
      <c r="H29" s="90">
        <v>0</v>
      </c>
      <c r="I29" s="83">
        <v>30</v>
      </c>
      <c r="J29" s="85">
        <v>0.26</v>
      </c>
      <c r="K29" s="83" t="s">
        <v>1281</v>
      </c>
      <c r="L29" s="83" t="s">
        <v>664</v>
      </c>
      <c r="M29" s="83" t="s">
        <v>660</v>
      </c>
      <c r="N29" s="83" t="s">
        <v>659</v>
      </c>
      <c r="O29" s="83" t="s">
        <v>680</v>
      </c>
      <c r="P29" s="83">
        <v>29</v>
      </c>
      <c r="Q29" s="78">
        <v>0</v>
      </c>
      <c r="R29" s="83">
        <v>0</v>
      </c>
      <c r="S29" s="81">
        <f>SUM(Table3[[#This Row],[Lower Income Capacity]:[Above Moderate Income Capacity]])</f>
        <v>29</v>
      </c>
      <c r="T29" s="83" t="s">
        <v>2076</v>
      </c>
      <c r="U29" s="96"/>
      <c r="V29" s="84"/>
    </row>
    <row r="30" spans="1:22" s="76" customFormat="1" ht="34" x14ac:dyDescent="0.2">
      <c r="A30" s="77" t="str">
        <f>IF('START HERE'!$B$4=0,"",'START HERE'!$B$4)</f>
        <v>TURLOCK</v>
      </c>
      <c r="B30" s="83" t="s">
        <v>1353</v>
      </c>
      <c r="C30" s="78">
        <v>95380</v>
      </c>
      <c r="D30" s="93" t="s">
        <v>1367</v>
      </c>
      <c r="E30" s="83" t="s">
        <v>695</v>
      </c>
      <c r="F30" s="78" t="s">
        <v>1304</v>
      </c>
      <c r="G30" s="75" t="s">
        <v>1484</v>
      </c>
      <c r="H30" s="90">
        <v>0</v>
      </c>
      <c r="I30" s="83">
        <v>30</v>
      </c>
      <c r="J30" s="85">
        <v>0.14000000000000001</v>
      </c>
      <c r="K30" s="83" t="s">
        <v>1280</v>
      </c>
      <c r="L30" s="83" t="s">
        <v>664</v>
      </c>
      <c r="M30" s="83" t="s">
        <v>660</v>
      </c>
      <c r="N30" s="83" t="s">
        <v>659</v>
      </c>
      <c r="O30" s="83" t="s">
        <v>680</v>
      </c>
      <c r="P30" s="83">
        <v>0</v>
      </c>
      <c r="Q30" s="78">
        <v>0</v>
      </c>
      <c r="R30" s="83">
        <v>0</v>
      </c>
      <c r="S30" s="81">
        <f>SUM(Table3[[#This Row],[Lower Income Capacity]:[Above Moderate Income Capacity]])</f>
        <v>0</v>
      </c>
      <c r="T30" s="83" t="s">
        <v>2077</v>
      </c>
      <c r="U30" s="96"/>
      <c r="V30" s="84"/>
    </row>
    <row r="31" spans="1:22" s="76" customFormat="1" ht="34" x14ac:dyDescent="0.2">
      <c r="A31" s="77" t="str">
        <f>IF('START HERE'!$B$4=0,"",'START HERE'!$B$4)</f>
        <v>TURLOCK</v>
      </c>
      <c r="B31" s="83" t="s">
        <v>1354</v>
      </c>
      <c r="C31" s="78">
        <v>95380</v>
      </c>
      <c r="D31" s="93" t="s">
        <v>1368</v>
      </c>
      <c r="E31" s="83" t="s">
        <v>695</v>
      </c>
      <c r="F31" s="78" t="s">
        <v>1304</v>
      </c>
      <c r="G31" s="75" t="s">
        <v>1484</v>
      </c>
      <c r="H31" s="90">
        <v>0</v>
      </c>
      <c r="I31" s="83">
        <v>30</v>
      </c>
      <c r="J31" s="85">
        <v>0.26</v>
      </c>
      <c r="K31" s="83" t="s">
        <v>1283</v>
      </c>
      <c r="L31" s="83" t="s">
        <v>664</v>
      </c>
      <c r="M31" s="83" t="s">
        <v>660</v>
      </c>
      <c r="N31" s="83" t="s">
        <v>659</v>
      </c>
      <c r="O31" s="83" t="s">
        <v>680</v>
      </c>
      <c r="P31" s="83">
        <v>0</v>
      </c>
      <c r="Q31" s="78">
        <v>0</v>
      </c>
      <c r="R31" s="83">
        <v>8</v>
      </c>
      <c r="S31" s="81">
        <f>SUM(Table3[[#This Row],[Lower Income Capacity]:[Above Moderate Income Capacity]])</f>
        <v>8</v>
      </c>
      <c r="T31" s="83" t="s">
        <v>2039</v>
      </c>
      <c r="U31" s="130"/>
      <c r="V31" s="84"/>
    </row>
    <row r="32" spans="1:22" s="76" customFormat="1" ht="34" x14ac:dyDescent="0.2">
      <c r="A32" s="77" t="str">
        <f>IF('START HERE'!$B$4=0,"",'START HERE'!$B$4)</f>
        <v>TURLOCK</v>
      </c>
      <c r="B32" s="83" t="s">
        <v>1355</v>
      </c>
      <c r="C32" s="78">
        <v>95380</v>
      </c>
      <c r="D32" s="93" t="s">
        <v>1369</v>
      </c>
      <c r="E32" s="83" t="s">
        <v>700</v>
      </c>
      <c r="F32" s="78" t="s">
        <v>1304</v>
      </c>
      <c r="G32" s="75" t="s">
        <v>1483</v>
      </c>
      <c r="H32" s="90">
        <v>0</v>
      </c>
      <c r="I32" s="83">
        <v>30</v>
      </c>
      <c r="J32" s="85">
        <v>0.44</v>
      </c>
      <c r="K32" s="83" t="s">
        <v>1281</v>
      </c>
      <c r="L32" s="83" t="s">
        <v>664</v>
      </c>
      <c r="M32" s="83" t="s">
        <v>660</v>
      </c>
      <c r="N32" s="83" t="s">
        <v>659</v>
      </c>
      <c r="O32" s="83" t="s">
        <v>680</v>
      </c>
      <c r="P32" s="83">
        <v>0</v>
      </c>
      <c r="Q32" s="78">
        <v>0</v>
      </c>
      <c r="R32" s="83">
        <v>0</v>
      </c>
      <c r="S32" s="81">
        <f>SUM(Table3[[#This Row],[Lower Income Capacity]:[Above Moderate Income Capacity]])</f>
        <v>0</v>
      </c>
      <c r="T32" s="83" t="s">
        <v>2080</v>
      </c>
      <c r="U32" s="96"/>
      <c r="V32" s="84"/>
    </row>
    <row r="33" spans="1:22" s="76" customFormat="1" ht="34" x14ac:dyDescent="0.2">
      <c r="A33" s="77" t="str">
        <f>IF('START HERE'!$B$4=0,"",'START HERE'!$B$4)</f>
        <v>TURLOCK</v>
      </c>
      <c r="B33" s="83" t="s">
        <v>1356</v>
      </c>
      <c r="C33" s="78">
        <v>95380</v>
      </c>
      <c r="D33" s="93" t="s">
        <v>1370</v>
      </c>
      <c r="E33" s="83" t="s">
        <v>700</v>
      </c>
      <c r="F33" s="78" t="s">
        <v>1304</v>
      </c>
      <c r="G33" s="75" t="s">
        <v>1483</v>
      </c>
      <c r="H33" s="90">
        <v>0</v>
      </c>
      <c r="I33" s="83">
        <v>30</v>
      </c>
      <c r="J33" s="85">
        <v>0.25</v>
      </c>
      <c r="K33" s="83" t="s">
        <v>1281</v>
      </c>
      <c r="L33" s="83" t="s">
        <v>664</v>
      </c>
      <c r="M33" s="83" t="s">
        <v>660</v>
      </c>
      <c r="N33" s="83" t="s">
        <v>659</v>
      </c>
      <c r="O33" s="83" t="s">
        <v>680</v>
      </c>
      <c r="P33" s="83">
        <v>12</v>
      </c>
      <c r="Q33" s="78">
        <v>0</v>
      </c>
      <c r="R33" s="83">
        <v>0</v>
      </c>
      <c r="S33" s="81">
        <f>SUM(Table3[[#This Row],[Lower Income Capacity]:[Above Moderate Income Capacity]])</f>
        <v>12</v>
      </c>
      <c r="T33" s="83" t="s">
        <v>2081</v>
      </c>
      <c r="U33" s="96"/>
      <c r="V33" s="84"/>
    </row>
    <row r="34" spans="1:22" s="76" customFormat="1" ht="34" x14ac:dyDescent="0.2">
      <c r="A34" s="77" t="str">
        <f>IF('START HERE'!$B$4=0,"",'START HERE'!$B$4)</f>
        <v>TURLOCK</v>
      </c>
      <c r="B34" s="83" t="s">
        <v>1357</v>
      </c>
      <c r="C34" s="78">
        <v>95380</v>
      </c>
      <c r="D34" s="93" t="s">
        <v>1371</v>
      </c>
      <c r="E34" s="83" t="s">
        <v>704</v>
      </c>
      <c r="F34" s="78" t="s">
        <v>1304</v>
      </c>
      <c r="G34" s="75" t="s">
        <v>1484</v>
      </c>
      <c r="H34" s="90">
        <v>0</v>
      </c>
      <c r="I34" s="83">
        <v>30</v>
      </c>
      <c r="J34" s="85">
        <v>0.16</v>
      </c>
      <c r="K34" s="83" t="s">
        <v>663</v>
      </c>
      <c r="L34" s="83" t="s">
        <v>664</v>
      </c>
      <c r="M34" s="83" t="s">
        <v>660</v>
      </c>
      <c r="N34" s="83" t="s">
        <v>659</v>
      </c>
      <c r="O34" s="83" t="s">
        <v>672</v>
      </c>
      <c r="P34" s="83">
        <v>0</v>
      </c>
      <c r="Q34" s="78">
        <v>0</v>
      </c>
      <c r="R34" s="83">
        <v>0</v>
      </c>
      <c r="S34" s="81">
        <f>SUM(Table3[[#This Row],[Lower Income Capacity]:[Above Moderate Income Capacity]])</f>
        <v>0</v>
      </c>
      <c r="T34" s="83" t="s">
        <v>663</v>
      </c>
      <c r="U34" s="96"/>
      <c r="V34" s="84"/>
    </row>
    <row r="35" spans="1:22" s="76" customFormat="1" ht="34" x14ac:dyDescent="0.2">
      <c r="A35" s="77" t="str">
        <f>IF('START HERE'!$B$4=0,"",'START HERE'!$B$4)</f>
        <v>TURLOCK</v>
      </c>
      <c r="B35" s="83" t="s">
        <v>1358</v>
      </c>
      <c r="C35" s="78">
        <v>95380</v>
      </c>
      <c r="D35" s="93" t="s">
        <v>1372</v>
      </c>
      <c r="E35" s="83" t="s">
        <v>704</v>
      </c>
      <c r="F35" s="78" t="s">
        <v>1304</v>
      </c>
      <c r="G35" s="75" t="s">
        <v>1484</v>
      </c>
      <c r="H35" s="90">
        <v>0</v>
      </c>
      <c r="I35" s="83">
        <v>30</v>
      </c>
      <c r="J35" s="85">
        <v>0.65</v>
      </c>
      <c r="K35" s="83" t="s">
        <v>663</v>
      </c>
      <c r="L35" s="83" t="s">
        <v>664</v>
      </c>
      <c r="M35" s="83" t="s">
        <v>660</v>
      </c>
      <c r="N35" s="83" t="s">
        <v>659</v>
      </c>
      <c r="O35" s="83" t="s">
        <v>672</v>
      </c>
      <c r="P35" s="83">
        <v>0</v>
      </c>
      <c r="Q35" s="78">
        <v>0</v>
      </c>
      <c r="R35" s="83">
        <v>0</v>
      </c>
      <c r="S35" s="81">
        <f>SUM(Table3[[#This Row],[Lower Income Capacity]:[Above Moderate Income Capacity]])</f>
        <v>0</v>
      </c>
      <c r="T35" s="83" t="s">
        <v>663</v>
      </c>
      <c r="U35" s="96"/>
      <c r="V35" s="84"/>
    </row>
    <row r="36" spans="1:22" s="76" customFormat="1" ht="34" x14ac:dyDescent="0.2">
      <c r="A36" s="77" t="str">
        <f>IF('START HERE'!$B$4=0,"",'START HERE'!$B$4)</f>
        <v>TURLOCK</v>
      </c>
      <c r="B36" s="78" t="s">
        <v>1359</v>
      </c>
      <c r="C36" s="78">
        <v>95380</v>
      </c>
      <c r="D36" s="79" t="s">
        <v>1373</v>
      </c>
      <c r="E36" s="78" t="s">
        <v>704</v>
      </c>
      <c r="F36" s="78" t="s">
        <v>1304</v>
      </c>
      <c r="G36" s="75" t="s">
        <v>1484</v>
      </c>
      <c r="H36" s="88">
        <v>0</v>
      </c>
      <c r="I36" s="83">
        <v>30</v>
      </c>
      <c r="J36" s="80">
        <v>0.16</v>
      </c>
      <c r="K36" s="78" t="s">
        <v>663</v>
      </c>
      <c r="L36" s="78" t="s">
        <v>664</v>
      </c>
      <c r="M36" s="78" t="s">
        <v>660</v>
      </c>
      <c r="N36" s="78" t="s">
        <v>659</v>
      </c>
      <c r="O36" s="78" t="s">
        <v>672</v>
      </c>
      <c r="P36" s="83">
        <v>0</v>
      </c>
      <c r="Q36" s="78">
        <v>0</v>
      </c>
      <c r="R36" s="78">
        <v>23</v>
      </c>
      <c r="S36" s="81">
        <f>SUM(Table3[[#This Row],[Lower Income Capacity]:[Above Moderate Income Capacity]])</f>
        <v>23</v>
      </c>
      <c r="T36" s="78" t="s">
        <v>663</v>
      </c>
      <c r="U36" s="98"/>
      <c r="V36" s="82"/>
    </row>
    <row r="37" spans="1:22" s="76" customFormat="1" ht="34" x14ac:dyDescent="0.2">
      <c r="A37" s="77" t="str">
        <f>IF('START HERE'!$B$4=0,"",'START HERE'!$B$4)</f>
        <v>TURLOCK</v>
      </c>
      <c r="B37" s="83" t="s">
        <v>1360</v>
      </c>
      <c r="C37" s="78">
        <v>95380</v>
      </c>
      <c r="D37" s="93" t="s">
        <v>1374</v>
      </c>
      <c r="E37" s="83" t="s">
        <v>706</v>
      </c>
      <c r="F37" s="78" t="s">
        <v>1304</v>
      </c>
      <c r="G37" s="75" t="s">
        <v>1479</v>
      </c>
      <c r="H37" s="90">
        <v>0</v>
      </c>
      <c r="I37" s="83">
        <v>40</v>
      </c>
      <c r="J37" s="85">
        <v>0.1</v>
      </c>
      <c r="K37" s="83" t="s">
        <v>663</v>
      </c>
      <c r="L37" s="83" t="s">
        <v>664</v>
      </c>
      <c r="M37" s="83" t="s">
        <v>660</v>
      </c>
      <c r="N37" s="83" t="s">
        <v>659</v>
      </c>
      <c r="O37" s="83" t="s">
        <v>680</v>
      </c>
      <c r="P37" s="83">
        <v>0</v>
      </c>
      <c r="Q37" s="78">
        <v>0</v>
      </c>
      <c r="R37" s="83">
        <v>0</v>
      </c>
      <c r="S37" s="81">
        <f>SUM(Table3[[#This Row],[Lower Income Capacity]:[Above Moderate Income Capacity]])</f>
        <v>0</v>
      </c>
      <c r="T37" s="83" t="s">
        <v>663</v>
      </c>
      <c r="U37" s="96"/>
      <c r="V37" s="84"/>
    </row>
    <row r="38" spans="1:22" s="76" customFormat="1" ht="34" x14ac:dyDescent="0.2">
      <c r="A38" s="77" t="str">
        <f>IF('START HERE'!$B$4=0,"",'START HERE'!$B$4)</f>
        <v>TURLOCK</v>
      </c>
      <c r="B38" s="83" t="s">
        <v>1361</v>
      </c>
      <c r="C38" s="78">
        <v>95380</v>
      </c>
      <c r="D38" s="93" t="s">
        <v>1375</v>
      </c>
      <c r="E38" s="83" t="s">
        <v>706</v>
      </c>
      <c r="F38" s="78" t="s">
        <v>1304</v>
      </c>
      <c r="G38" s="75" t="s">
        <v>1479</v>
      </c>
      <c r="H38" s="90">
        <v>0</v>
      </c>
      <c r="I38" s="83">
        <v>40</v>
      </c>
      <c r="J38" s="85">
        <v>0.1</v>
      </c>
      <c r="K38" s="83" t="s">
        <v>663</v>
      </c>
      <c r="L38" s="83" t="s">
        <v>664</v>
      </c>
      <c r="M38" s="83" t="s">
        <v>660</v>
      </c>
      <c r="N38" s="83" t="s">
        <v>659</v>
      </c>
      <c r="O38" s="83" t="s">
        <v>680</v>
      </c>
      <c r="P38" s="83">
        <v>0</v>
      </c>
      <c r="Q38" s="78">
        <v>0</v>
      </c>
      <c r="R38" s="83">
        <v>0</v>
      </c>
      <c r="S38" s="81">
        <f>SUM(Table3[[#This Row],[Lower Income Capacity]:[Above Moderate Income Capacity]])</f>
        <v>0</v>
      </c>
      <c r="T38" s="83" t="s">
        <v>663</v>
      </c>
      <c r="U38" s="96"/>
      <c r="V38" s="84"/>
    </row>
    <row r="39" spans="1:22" s="76" customFormat="1" ht="34" x14ac:dyDescent="0.2">
      <c r="A39" s="77" t="str">
        <f>IF('START HERE'!$B$4=0,"",'START HERE'!$B$4)</f>
        <v>TURLOCK</v>
      </c>
      <c r="B39" s="83" t="s">
        <v>1362</v>
      </c>
      <c r="C39" s="78">
        <v>95380</v>
      </c>
      <c r="D39" s="93" t="s">
        <v>1376</v>
      </c>
      <c r="E39" s="83" t="s">
        <v>706</v>
      </c>
      <c r="F39" s="78" t="s">
        <v>1304</v>
      </c>
      <c r="G39" s="75" t="s">
        <v>1479</v>
      </c>
      <c r="H39" s="90">
        <v>0</v>
      </c>
      <c r="I39" s="83">
        <v>40</v>
      </c>
      <c r="J39" s="85">
        <v>0.14000000000000001</v>
      </c>
      <c r="K39" s="83" t="s">
        <v>663</v>
      </c>
      <c r="L39" s="83" t="s">
        <v>664</v>
      </c>
      <c r="M39" s="83" t="s">
        <v>660</v>
      </c>
      <c r="N39" s="83" t="s">
        <v>659</v>
      </c>
      <c r="O39" s="83" t="s">
        <v>680</v>
      </c>
      <c r="P39" s="83">
        <v>0</v>
      </c>
      <c r="Q39" s="78">
        <v>0</v>
      </c>
      <c r="R39" s="83">
        <v>0</v>
      </c>
      <c r="S39" s="81">
        <f>SUM(Table3[[#This Row],[Lower Income Capacity]:[Above Moderate Income Capacity]])</f>
        <v>0</v>
      </c>
      <c r="T39" s="83" t="s">
        <v>663</v>
      </c>
      <c r="U39" s="96"/>
      <c r="V39" s="84"/>
    </row>
    <row r="40" spans="1:22" s="76" customFormat="1" ht="34" x14ac:dyDescent="0.2">
      <c r="A40" s="77" t="str">
        <f>IF('START HERE'!$B$4=0,"",'START HERE'!$B$4)</f>
        <v>TURLOCK</v>
      </c>
      <c r="B40" s="83" t="s">
        <v>1363</v>
      </c>
      <c r="C40" s="78">
        <v>95380</v>
      </c>
      <c r="D40" s="93" t="s">
        <v>1377</v>
      </c>
      <c r="E40" s="83" t="s">
        <v>706</v>
      </c>
      <c r="F40" s="78" t="s">
        <v>1304</v>
      </c>
      <c r="G40" s="75" t="s">
        <v>1479</v>
      </c>
      <c r="H40" s="90">
        <v>0</v>
      </c>
      <c r="I40" s="83">
        <v>40</v>
      </c>
      <c r="J40" s="85">
        <v>0.69</v>
      </c>
      <c r="K40" s="83" t="s">
        <v>663</v>
      </c>
      <c r="L40" s="83" t="s">
        <v>664</v>
      </c>
      <c r="M40" s="83" t="s">
        <v>660</v>
      </c>
      <c r="N40" s="83" t="s">
        <v>659</v>
      </c>
      <c r="O40" s="83" t="s">
        <v>680</v>
      </c>
      <c r="P40" s="83">
        <v>0</v>
      </c>
      <c r="Q40" s="78">
        <v>0</v>
      </c>
      <c r="R40" s="83">
        <v>0</v>
      </c>
      <c r="S40" s="81">
        <f>SUM(Table3[[#This Row],[Lower Income Capacity]:[Above Moderate Income Capacity]])</f>
        <v>0</v>
      </c>
      <c r="T40" s="83" t="s">
        <v>663</v>
      </c>
      <c r="U40" s="96"/>
      <c r="V40" s="84"/>
    </row>
    <row r="41" spans="1:22" s="76" customFormat="1" ht="34" x14ac:dyDescent="0.2">
      <c r="A41" s="77" t="str">
        <f>IF('START HERE'!$B$4=0,"",'START HERE'!$B$4)</f>
        <v>TURLOCK</v>
      </c>
      <c r="B41" s="83" t="s">
        <v>1364</v>
      </c>
      <c r="C41" s="78">
        <v>95380</v>
      </c>
      <c r="D41" s="93" t="s">
        <v>1378</v>
      </c>
      <c r="E41" s="83" t="s">
        <v>706</v>
      </c>
      <c r="F41" s="78" t="s">
        <v>1304</v>
      </c>
      <c r="G41" s="75" t="s">
        <v>1479</v>
      </c>
      <c r="H41" s="90">
        <v>0</v>
      </c>
      <c r="I41" s="83">
        <v>40</v>
      </c>
      <c r="J41" s="85">
        <v>0.46</v>
      </c>
      <c r="K41" s="83" t="s">
        <v>663</v>
      </c>
      <c r="L41" s="83" t="s">
        <v>664</v>
      </c>
      <c r="M41" s="83" t="s">
        <v>660</v>
      </c>
      <c r="N41" s="83" t="s">
        <v>659</v>
      </c>
      <c r="O41" s="83" t="s">
        <v>680</v>
      </c>
      <c r="P41" s="83">
        <v>0</v>
      </c>
      <c r="Q41" s="78">
        <v>0</v>
      </c>
      <c r="R41" s="83">
        <v>0</v>
      </c>
      <c r="S41" s="81">
        <f>SUM(Table3[[#This Row],[Lower Income Capacity]:[Above Moderate Income Capacity]])</f>
        <v>0</v>
      </c>
      <c r="T41" s="83" t="s">
        <v>663</v>
      </c>
      <c r="U41" s="96"/>
      <c r="V41" s="84"/>
    </row>
    <row r="42" spans="1:22" s="76" customFormat="1" ht="34" x14ac:dyDescent="0.2">
      <c r="A42" s="77" t="str">
        <f>IF('START HERE'!$B$4=0,"",'START HERE'!$B$4)</f>
        <v>TURLOCK</v>
      </c>
      <c r="B42" s="83" t="s">
        <v>1364</v>
      </c>
      <c r="C42" s="78">
        <v>95380</v>
      </c>
      <c r="D42" s="93" t="s">
        <v>1379</v>
      </c>
      <c r="E42" s="83" t="s">
        <v>706</v>
      </c>
      <c r="F42" s="78" t="s">
        <v>1304</v>
      </c>
      <c r="G42" s="75" t="s">
        <v>1479</v>
      </c>
      <c r="H42" s="90">
        <v>0</v>
      </c>
      <c r="I42" s="83">
        <v>40</v>
      </c>
      <c r="J42" s="85">
        <v>0.26</v>
      </c>
      <c r="K42" s="83" t="s">
        <v>663</v>
      </c>
      <c r="L42" s="83" t="s">
        <v>664</v>
      </c>
      <c r="M42" s="83" t="s">
        <v>660</v>
      </c>
      <c r="N42" s="83" t="s">
        <v>659</v>
      </c>
      <c r="O42" s="83" t="s">
        <v>680</v>
      </c>
      <c r="P42" s="83">
        <v>42</v>
      </c>
      <c r="Q42" s="78">
        <v>0</v>
      </c>
      <c r="R42" s="83">
        <v>0</v>
      </c>
      <c r="S42" s="81">
        <f>SUM(Table3[[#This Row],[Lower Income Capacity]:[Above Moderate Income Capacity]])</f>
        <v>42</v>
      </c>
      <c r="T42" s="83" t="s">
        <v>663</v>
      </c>
      <c r="U42" s="96"/>
      <c r="V42" s="84"/>
    </row>
    <row r="43" spans="1:22" s="76" customFormat="1" ht="34" x14ac:dyDescent="0.2">
      <c r="A43" s="77" t="str">
        <f>IF('START HERE'!$B$4=0,"",'START HERE'!$B$4)</f>
        <v>TURLOCK</v>
      </c>
      <c r="B43" s="83" t="s">
        <v>1365</v>
      </c>
      <c r="C43" s="78">
        <v>95380</v>
      </c>
      <c r="D43" s="93" t="s">
        <v>1380</v>
      </c>
      <c r="E43" s="83" t="s">
        <v>708</v>
      </c>
      <c r="F43" s="78" t="s">
        <v>1304</v>
      </c>
      <c r="G43" s="75" t="s">
        <v>1482</v>
      </c>
      <c r="H43" s="90">
        <v>0</v>
      </c>
      <c r="I43" s="83">
        <v>30</v>
      </c>
      <c r="J43" s="85">
        <v>0.19</v>
      </c>
      <c r="K43" s="83" t="s">
        <v>1281</v>
      </c>
      <c r="L43" s="83" t="s">
        <v>664</v>
      </c>
      <c r="M43" s="83" t="s">
        <v>660</v>
      </c>
      <c r="N43" s="83" t="s">
        <v>659</v>
      </c>
      <c r="O43" s="83" t="s">
        <v>680</v>
      </c>
      <c r="P43" s="83">
        <v>0</v>
      </c>
      <c r="Q43" s="78">
        <v>0</v>
      </c>
      <c r="R43" s="83">
        <v>0</v>
      </c>
      <c r="S43" s="81">
        <f>SUM(Table3[[#This Row],[Lower Income Capacity]:[Above Moderate Income Capacity]])</f>
        <v>0</v>
      </c>
      <c r="T43" s="83" t="s">
        <v>2082</v>
      </c>
      <c r="U43" s="96"/>
      <c r="V43" s="84"/>
    </row>
    <row r="44" spans="1:22" s="76" customFormat="1" ht="34" x14ac:dyDescent="0.2">
      <c r="A44" s="77" t="str">
        <f>IF('START HERE'!$B$4=0,"",'START HERE'!$B$4)</f>
        <v>TURLOCK</v>
      </c>
      <c r="B44" s="83" t="s">
        <v>1366</v>
      </c>
      <c r="C44" s="78">
        <v>95380</v>
      </c>
      <c r="D44" s="93" t="s">
        <v>1381</v>
      </c>
      <c r="E44" s="83" t="s">
        <v>708</v>
      </c>
      <c r="F44" s="78" t="s">
        <v>1304</v>
      </c>
      <c r="G44" s="75" t="s">
        <v>1482</v>
      </c>
      <c r="H44" s="90">
        <v>0</v>
      </c>
      <c r="I44" s="83">
        <v>30</v>
      </c>
      <c r="J44" s="85">
        <v>0.33</v>
      </c>
      <c r="K44" s="83" t="s">
        <v>1280</v>
      </c>
      <c r="L44" s="83" t="s">
        <v>664</v>
      </c>
      <c r="M44" s="83" t="s">
        <v>660</v>
      </c>
      <c r="N44" s="83" t="s">
        <v>659</v>
      </c>
      <c r="O44" s="83" t="s">
        <v>680</v>
      </c>
      <c r="P44" s="83">
        <v>0</v>
      </c>
      <c r="Q44" s="78">
        <v>0</v>
      </c>
      <c r="R44" s="83">
        <v>10</v>
      </c>
      <c r="S44" s="81">
        <f>SUM(Table3[[#This Row],[Lower Income Capacity]:[Above Moderate Income Capacity]])</f>
        <v>10</v>
      </c>
      <c r="T44" s="83" t="s">
        <v>2083</v>
      </c>
      <c r="U44" s="96"/>
      <c r="V44" s="84"/>
    </row>
    <row r="45" spans="1:22" s="76" customFormat="1" ht="34" x14ac:dyDescent="0.2">
      <c r="A45" s="77" t="str">
        <f>IF('START HERE'!$B$4=0,"",'START HERE'!$B$4)</f>
        <v>TURLOCK</v>
      </c>
      <c r="B45" s="83" t="s">
        <v>1382</v>
      </c>
      <c r="C45" s="78">
        <v>95380</v>
      </c>
      <c r="D45" s="93" t="s">
        <v>1426</v>
      </c>
      <c r="E45" s="83"/>
      <c r="F45" s="78" t="s">
        <v>1304</v>
      </c>
      <c r="G45" s="75" t="s">
        <v>1483</v>
      </c>
      <c r="H45" s="90">
        <v>0</v>
      </c>
      <c r="I45" s="83">
        <v>30</v>
      </c>
      <c r="J45" s="85">
        <v>0.73</v>
      </c>
      <c r="K45" s="83" t="s">
        <v>663</v>
      </c>
      <c r="L45" s="83" t="s">
        <v>664</v>
      </c>
      <c r="M45" s="83" t="s">
        <v>660</v>
      </c>
      <c r="N45" s="83" t="s">
        <v>659</v>
      </c>
      <c r="O45" s="83" t="s">
        <v>680</v>
      </c>
      <c r="P45" s="83">
        <v>17</v>
      </c>
      <c r="Q45" s="78">
        <v>0</v>
      </c>
      <c r="R45" s="83">
        <v>0</v>
      </c>
      <c r="S45" s="81">
        <f>SUM(Table3[[#This Row],[Lower Income Capacity]:[Above Moderate Income Capacity]])</f>
        <v>17</v>
      </c>
      <c r="T45" s="83" t="s">
        <v>663</v>
      </c>
      <c r="U45" s="96"/>
      <c r="V45" s="84"/>
    </row>
    <row r="46" spans="1:22" s="76" customFormat="1" ht="34" x14ac:dyDescent="0.2">
      <c r="A46" s="77" t="str">
        <f>IF('START HERE'!$B$4=0,"",'START HERE'!$B$4)</f>
        <v>TURLOCK</v>
      </c>
      <c r="B46" s="78" t="s">
        <v>1383</v>
      </c>
      <c r="C46" s="78">
        <v>95380</v>
      </c>
      <c r="D46" s="79" t="s">
        <v>1427</v>
      </c>
      <c r="E46" s="78"/>
      <c r="F46" s="78" t="s">
        <v>1304</v>
      </c>
      <c r="G46" s="75" t="s">
        <v>1483</v>
      </c>
      <c r="H46" s="88">
        <v>0</v>
      </c>
      <c r="I46" s="83">
        <v>30</v>
      </c>
      <c r="J46" s="80">
        <v>0.44</v>
      </c>
      <c r="K46" s="78" t="s">
        <v>663</v>
      </c>
      <c r="L46" s="78" t="s">
        <v>664</v>
      </c>
      <c r="M46" s="78" t="s">
        <v>660</v>
      </c>
      <c r="N46" s="78" t="s">
        <v>659</v>
      </c>
      <c r="O46" s="78" t="s">
        <v>680</v>
      </c>
      <c r="P46" s="83">
        <v>0</v>
      </c>
      <c r="Q46" s="78">
        <v>0</v>
      </c>
      <c r="R46" s="78">
        <v>10</v>
      </c>
      <c r="S46" s="81">
        <f>SUM(Table3[[#This Row],[Lower Income Capacity]:[Above Moderate Income Capacity]])</f>
        <v>10</v>
      </c>
      <c r="T46" s="78" t="s">
        <v>663</v>
      </c>
      <c r="U46" s="98"/>
      <c r="V46" s="82"/>
    </row>
    <row r="47" spans="1:22" s="76" customFormat="1" ht="34" x14ac:dyDescent="0.2">
      <c r="A47" s="77" t="str">
        <f>IF('START HERE'!$B$4=0,"",'START HERE'!$B$4)</f>
        <v>TURLOCK</v>
      </c>
      <c r="B47" s="78" t="s">
        <v>1384</v>
      </c>
      <c r="C47" s="78">
        <v>95380</v>
      </c>
      <c r="D47" s="79" t="s">
        <v>1428</v>
      </c>
      <c r="E47" s="78"/>
      <c r="F47" s="78" t="s">
        <v>1304</v>
      </c>
      <c r="G47" s="75" t="s">
        <v>1483</v>
      </c>
      <c r="H47" s="88">
        <v>0</v>
      </c>
      <c r="I47" s="83">
        <v>30</v>
      </c>
      <c r="J47" s="80">
        <v>0.19</v>
      </c>
      <c r="K47" s="78" t="s">
        <v>663</v>
      </c>
      <c r="L47" s="78" t="s">
        <v>664</v>
      </c>
      <c r="M47" s="78" t="s">
        <v>660</v>
      </c>
      <c r="N47" s="78" t="s">
        <v>659</v>
      </c>
      <c r="O47" s="78" t="s">
        <v>680</v>
      </c>
      <c r="P47" s="83">
        <v>0</v>
      </c>
      <c r="Q47" s="78">
        <v>0</v>
      </c>
      <c r="R47" s="78">
        <v>4</v>
      </c>
      <c r="S47" s="81">
        <f>SUM(Table3[[#This Row],[Lower Income Capacity]:[Above Moderate Income Capacity]])</f>
        <v>4</v>
      </c>
      <c r="T47" s="78" t="s">
        <v>663</v>
      </c>
      <c r="U47" s="98"/>
      <c r="V47" s="82"/>
    </row>
    <row r="48" spans="1:22" s="76" customFormat="1" ht="34" x14ac:dyDescent="0.2">
      <c r="A48" s="77" t="str">
        <f>IF('START HERE'!$B$4=0,"",'START HERE'!$B$4)</f>
        <v>TURLOCK</v>
      </c>
      <c r="B48" s="78" t="s">
        <v>1384</v>
      </c>
      <c r="C48" s="78">
        <v>95380</v>
      </c>
      <c r="D48" s="79" t="s">
        <v>1429</v>
      </c>
      <c r="E48" s="78"/>
      <c r="F48" s="78" t="s">
        <v>1304</v>
      </c>
      <c r="G48" s="75" t="s">
        <v>1483</v>
      </c>
      <c r="H48" s="88">
        <v>0</v>
      </c>
      <c r="I48" s="83">
        <v>30</v>
      </c>
      <c r="J48" s="80">
        <v>0.5</v>
      </c>
      <c r="K48" s="78" t="s">
        <v>663</v>
      </c>
      <c r="L48" s="78" t="s">
        <v>664</v>
      </c>
      <c r="M48" s="78" t="s">
        <v>660</v>
      </c>
      <c r="N48" s="78" t="s">
        <v>659</v>
      </c>
      <c r="O48" s="78" t="s">
        <v>672</v>
      </c>
      <c r="P48" s="83">
        <v>0</v>
      </c>
      <c r="Q48" s="78">
        <v>0</v>
      </c>
      <c r="R48" s="78">
        <v>12</v>
      </c>
      <c r="S48" s="81">
        <f>SUM(Table3[[#This Row],[Lower Income Capacity]:[Above Moderate Income Capacity]])</f>
        <v>12</v>
      </c>
      <c r="T48" s="78" t="s">
        <v>663</v>
      </c>
      <c r="U48" s="98"/>
      <c r="V48" s="82"/>
    </row>
    <row r="49" spans="1:22" s="76" customFormat="1" ht="34" x14ac:dyDescent="0.2">
      <c r="A49" s="77" t="str">
        <f>IF('START HERE'!$B$4=0,"",'START HERE'!$B$4)</f>
        <v>TURLOCK</v>
      </c>
      <c r="B49" s="78" t="s">
        <v>1385</v>
      </c>
      <c r="C49" s="78">
        <v>95380</v>
      </c>
      <c r="D49" s="79" t="s">
        <v>1430</v>
      </c>
      <c r="E49" s="78"/>
      <c r="F49" s="78" t="s">
        <v>1304</v>
      </c>
      <c r="G49" s="69" t="s">
        <v>1483</v>
      </c>
      <c r="H49" s="88">
        <v>0</v>
      </c>
      <c r="I49" s="83">
        <v>30</v>
      </c>
      <c r="J49" s="80">
        <v>0.47</v>
      </c>
      <c r="K49" s="78" t="s">
        <v>663</v>
      </c>
      <c r="L49" s="78" t="s">
        <v>664</v>
      </c>
      <c r="M49" s="78" t="s">
        <v>660</v>
      </c>
      <c r="N49" s="78" t="s">
        <v>659</v>
      </c>
      <c r="O49" s="78" t="s">
        <v>680</v>
      </c>
      <c r="P49" s="83">
        <v>0</v>
      </c>
      <c r="Q49" s="78">
        <v>0</v>
      </c>
      <c r="R49" s="78">
        <v>11</v>
      </c>
      <c r="S49" s="81">
        <f>SUM(Table3[[#This Row],[Lower Income Capacity]:[Above Moderate Income Capacity]])</f>
        <v>11</v>
      </c>
      <c r="T49" s="78" t="s">
        <v>663</v>
      </c>
      <c r="U49" s="98"/>
      <c r="V49" s="82"/>
    </row>
    <row r="50" spans="1:22" s="76" customFormat="1" ht="34" x14ac:dyDescent="0.2">
      <c r="A50" s="77" t="str">
        <f>IF('START HERE'!$B$4=0,"",'START HERE'!$B$4)</f>
        <v>TURLOCK</v>
      </c>
      <c r="B50" s="78" t="s">
        <v>1386</v>
      </c>
      <c r="C50" s="78">
        <v>95380</v>
      </c>
      <c r="D50" s="79" t="s">
        <v>1431</v>
      </c>
      <c r="E50" s="78"/>
      <c r="F50" s="78" t="s">
        <v>1304</v>
      </c>
      <c r="G50" s="75" t="s">
        <v>1484</v>
      </c>
      <c r="H50" s="88">
        <v>0</v>
      </c>
      <c r="I50" s="83">
        <v>30</v>
      </c>
      <c r="J50" s="80">
        <v>0.1</v>
      </c>
      <c r="K50" s="78" t="s">
        <v>663</v>
      </c>
      <c r="L50" s="78" t="s">
        <v>664</v>
      </c>
      <c r="M50" s="78" t="s">
        <v>660</v>
      </c>
      <c r="N50" s="78" t="s">
        <v>659</v>
      </c>
      <c r="O50" s="78" t="s">
        <v>680</v>
      </c>
      <c r="P50" s="83">
        <v>0</v>
      </c>
      <c r="Q50" s="78">
        <v>0</v>
      </c>
      <c r="R50" s="78">
        <v>2</v>
      </c>
      <c r="S50" s="81">
        <f>SUM(Table3[[#This Row],[Lower Income Capacity]:[Above Moderate Income Capacity]])</f>
        <v>2</v>
      </c>
      <c r="T50" s="78" t="s">
        <v>663</v>
      </c>
      <c r="U50" s="98"/>
      <c r="V50" s="82"/>
    </row>
    <row r="51" spans="1:22" ht="17" x14ac:dyDescent="0.2">
      <c r="A51" s="77" t="str">
        <f>IF('START HERE'!$B$4=0,"",'START HERE'!$B$4)</f>
        <v>TURLOCK</v>
      </c>
      <c r="B51" s="2" t="s">
        <v>1387</v>
      </c>
      <c r="C51" s="78">
        <v>95380</v>
      </c>
      <c r="D51" s="60" t="s">
        <v>1432</v>
      </c>
      <c r="E51" s="2"/>
      <c r="F51" s="78" t="s">
        <v>1304</v>
      </c>
      <c r="G51" s="102" t="s">
        <v>1484</v>
      </c>
      <c r="H51" s="88">
        <v>0</v>
      </c>
      <c r="I51" s="83">
        <v>30</v>
      </c>
      <c r="J51" s="74">
        <v>0.17</v>
      </c>
      <c r="K51" s="2" t="s">
        <v>663</v>
      </c>
      <c r="L51" s="78" t="s">
        <v>664</v>
      </c>
      <c r="M51" s="2" t="s">
        <v>660</v>
      </c>
      <c r="N51" s="78" t="s">
        <v>659</v>
      </c>
      <c r="O51" s="2" t="s">
        <v>680</v>
      </c>
      <c r="P51" s="83">
        <v>0</v>
      </c>
      <c r="Q51" s="78">
        <v>0</v>
      </c>
      <c r="R51" s="2">
        <v>4</v>
      </c>
      <c r="S51" s="81">
        <f>SUM(Table3[[#This Row],[Lower Income Capacity]:[Above Moderate Income Capacity]])</f>
        <v>4</v>
      </c>
      <c r="T51" s="121" t="s">
        <v>663</v>
      </c>
      <c r="U51" s="2"/>
      <c r="V51" s="3"/>
    </row>
    <row r="52" spans="1:22" ht="17" x14ac:dyDescent="0.2">
      <c r="A52" s="77" t="str">
        <f>IF('START HERE'!$B$4=0,"",'START HERE'!$B$4)</f>
        <v>TURLOCK</v>
      </c>
      <c r="B52" s="2" t="s">
        <v>1388</v>
      </c>
      <c r="C52" s="78">
        <v>95380</v>
      </c>
      <c r="D52" s="60" t="s">
        <v>1433</v>
      </c>
      <c r="E52" s="2"/>
      <c r="F52" s="78" t="s">
        <v>1304</v>
      </c>
      <c r="G52" s="102" t="s">
        <v>1484</v>
      </c>
      <c r="H52" s="88">
        <v>0</v>
      </c>
      <c r="I52" s="83">
        <v>30</v>
      </c>
      <c r="J52" s="74">
        <v>0.17</v>
      </c>
      <c r="K52" s="2" t="s">
        <v>663</v>
      </c>
      <c r="L52" s="78" t="s">
        <v>664</v>
      </c>
      <c r="M52" s="2" t="s">
        <v>660</v>
      </c>
      <c r="N52" s="78" t="s">
        <v>659</v>
      </c>
      <c r="O52" s="2" t="s">
        <v>680</v>
      </c>
      <c r="P52" s="83">
        <v>0</v>
      </c>
      <c r="Q52" s="78">
        <v>0</v>
      </c>
      <c r="R52" s="2">
        <v>4</v>
      </c>
      <c r="S52" s="81">
        <f>SUM(Table3[[#This Row],[Lower Income Capacity]:[Above Moderate Income Capacity]])</f>
        <v>4</v>
      </c>
      <c r="T52" s="121" t="s">
        <v>663</v>
      </c>
      <c r="U52" s="2"/>
      <c r="V52" s="3"/>
    </row>
    <row r="53" spans="1:22" ht="17" x14ac:dyDescent="0.2">
      <c r="A53" s="77" t="str">
        <f>IF('START HERE'!$B$4=0,"",'START HERE'!$B$4)</f>
        <v>TURLOCK</v>
      </c>
      <c r="B53" s="2" t="s">
        <v>1389</v>
      </c>
      <c r="C53" s="78">
        <v>95380</v>
      </c>
      <c r="D53" s="60" t="s">
        <v>1434</v>
      </c>
      <c r="E53" s="2"/>
      <c r="F53" s="78" t="s">
        <v>1304</v>
      </c>
      <c r="G53" s="102" t="s">
        <v>1484</v>
      </c>
      <c r="H53" s="88">
        <v>0</v>
      </c>
      <c r="I53" s="83">
        <v>30</v>
      </c>
      <c r="J53" s="74">
        <v>0.1</v>
      </c>
      <c r="K53" s="2" t="s">
        <v>663</v>
      </c>
      <c r="L53" s="78" t="s">
        <v>664</v>
      </c>
      <c r="M53" s="2" t="s">
        <v>660</v>
      </c>
      <c r="N53" s="78" t="s">
        <v>659</v>
      </c>
      <c r="O53" s="2" t="s">
        <v>680</v>
      </c>
      <c r="P53" s="2">
        <v>0</v>
      </c>
      <c r="Q53" s="78">
        <v>0</v>
      </c>
      <c r="R53" s="2">
        <v>2</v>
      </c>
      <c r="S53" s="81">
        <f>SUM(Table3[[#This Row],[Lower Income Capacity]:[Above Moderate Income Capacity]])</f>
        <v>2</v>
      </c>
      <c r="T53" s="121" t="s">
        <v>663</v>
      </c>
      <c r="U53" s="2"/>
      <c r="V53" s="3"/>
    </row>
    <row r="54" spans="1:22" ht="17" x14ac:dyDescent="0.2">
      <c r="A54" s="77" t="str">
        <f>IF('START HERE'!$B$4=0,"",'START HERE'!$B$4)</f>
        <v>TURLOCK</v>
      </c>
      <c r="B54" s="2" t="s">
        <v>1390</v>
      </c>
      <c r="C54" s="78">
        <v>95380</v>
      </c>
      <c r="D54" s="60" t="s">
        <v>1435</v>
      </c>
      <c r="E54" s="2"/>
      <c r="F54" s="78" t="s">
        <v>1304</v>
      </c>
      <c r="G54" s="102" t="s">
        <v>1484</v>
      </c>
      <c r="H54" s="88">
        <v>0</v>
      </c>
      <c r="I54" s="83">
        <v>30</v>
      </c>
      <c r="J54" s="74">
        <v>0.14000000000000001</v>
      </c>
      <c r="K54" s="2" t="s">
        <v>663</v>
      </c>
      <c r="L54" s="78" t="s">
        <v>664</v>
      </c>
      <c r="M54" s="2" t="s">
        <v>660</v>
      </c>
      <c r="N54" s="78" t="s">
        <v>659</v>
      </c>
      <c r="O54" s="2" t="s">
        <v>680</v>
      </c>
      <c r="P54" s="2">
        <v>0</v>
      </c>
      <c r="Q54" s="78">
        <v>0</v>
      </c>
      <c r="R54" s="2">
        <v>3</v>
      </c>
      <c r="S54" s="81">
        <f>SUM(Table3[[#This Row],[Lower Income Capacity]:[Above Moderate Income Capacity]])</f>
        <v>3</v>
      </c>
      <c r="T54" s="121" t="s">
        <v>663</v>
      </c>
      <c r="U54" s="2"/>
      <c r="V54" s="3"/>
    </row>
    <row r="55" spans="1:22" ht="17" x14ac:dyDescent="0.2">
      <c r="A55" s="77" t="str">
        <f>IF('START HERE'!$B$4=0,"",'START HERE'!$B$4)</f>
        <v>TURLOCK</v>
      </c>
      <c r="B55" s="2" t="s">
        <v>1391</v>
      </c>
      <c r="C55" s="78">
        <v>95380</v>
      </c>
      <c r="D55" s="60" t="s">
        <v>1436</v>
      </c>
      <c r="E55" s="2"/>
      <c r="F55" s="78" t="s">
        <v>1304</v>
      </c>
      <c r="G55" s="102" t="s">
        <v>1484</v>
      </c>
      <c r="H55" s="88">
        <v>0</v>
      </c>
      <c r="I55" s="83">
        <v>30</v>
      </c>
      <c r="J55" s="74">
        <v>0.41</v>
      </c>
      <c r="K55" s="2" t="s">
        <v>663</v>
      </c>
      <c r="L55" s="78" t="s">
        <v>664</v>
      </c>
      <c r="M55" s="2" t="s">
        <v>660</v>
      </c>
      <c r="N55" s="78" t="s">
        <v>659</v>
      </c>
      <c r="O55" s="2" t="s">
        <v>672</v>
      </c>
      <c r="P55" s="2">
        <v>0</v>
      </c>
      <c r="Q55" s="78">
        <v>0</v>
      </c>
      <c r="R55" s="2">
        <v>9</v>
      </c>
      <c r="S55" s="81">
        <f>SUM(Table3[[#This Row],[Lower Income Capacity]:[Above Moderate Income Capacity]])</f>
        <v>9</v>
      </c>
      <c r="T55" s="121" t="s">
        <v>663</v>
      </c>
      <c r="U55" s="2"/>
      <c r="V55" s="3"/>
    </row>
    <row r="56" spans="1:22" ht="17" x14ac:dyDescent="0.2">
      <c r="A56" s="77" t="str">
        <f>IF('START HERE'!$B$4=0,"",'START HERE'!$B$4)</f>
        <v>TURLOCK</v>
      </c>
      <c r="B56" s="2" t="s">
        <v>1392</v>
      </c>
      <c r="C56" s="78">
        <v>95380</v>
      </c>
      <c r="D56" s="60" t="s">
        <v>1437</v>
      </c>
      <c r="E56" s="2"/>
      <c r="F56" s="78" t="s">
        <v>1304</v>
      </c>
      <c r="G56" s="102" t="s">
        <v>1484</v>
      </c>
      <c r="H56" s="88">
        <v>0</v>
      </c>
      <c r="I56" s="83">
        <v>30</v>
      </c>
      <c r="J56" s="74">
        <v>0.08</v>
      </c>
      <c r="K56" s="2" t="s">
        <v>663</v>
      </c>
      <c r="L56" s="78" t="s">
        <v>664</v>
      </c>
      <c r="M56" s="2" t="s">
        <v>660</v>
      </c>
      <c r="N56" s="78" t="s">
        <v>659</v>
      </c>
      <c r="O56" s="2" t="s">
        <v>680</v>
      </c>
      <c r="P56" s="2">
        <v>0</v>
      </c>
      <c r="Q56" s="78">
        <v>0</v>
      </c>
      <c r="R56" s="2">
        <v>1</v>
      </c>
      <c r="S56" s="81">
        <f>SUM(Table3[[#This Row],[Lower Income Capacity]:[Above Moderate Income Capacity]])</f>
        <v>1</v>
      </c>
      <c r="T56" s="121" t="s">
        <v>663</v>
      </c>
      <c r="U56" s="2"/>
      <c r="V56" s="3"/>
    </row>
    <row r="57" spans="1:22" ht="17" x14ac:dyDescent="0.2">
      <c r="A57" s="77" t="str">
        <f>IF('START HERE'!$B$4=0,"",'START HERE'!$B$4)</f>
        <v>TURLOCK</v>
      </c>
      <c r="B57" s="2" t="s">
        <v>1393</v>
      </c>
      <c r="C57" s="78">
        <v>95380</v>
      </c>
      <c r="D57" s="60" t="s">
        <v>1438</v>
      </c>
      <c r="E57" s="2"/>
      <c r="F57" s="78" t="s">
        <v>1304</v>
      </c>
      <c r="G57" s="102" t="s">
        <v>1484</v>
      </c>
      <c r="H57" s="88">
        <v>0</v>
      </c>
      <c r="I57" s="83">
        <v>30</v>
      </c>
      <c r="J57" s="74">
        <v>0.32</v>
      </c>
      <c r="K57" s="2" t="s">
        <v>663</v>
      </c>
      <c r="L57" s="78" t="s">
        <v>664</v>
      </c>
      <c r="M57" s="2" t="s">
        <v>660</v>
      </c>
      <c r="N57" s="78" t="s">
        <v>659</v>
      </c>
      <c r="O57" s="2" t="s">
        <v>680</v>
      </c>
      <c r="P57" s="2">
        <v>0</v>
      </c>
      <c r="Q57" s="78">
        <v>0</v>
      </c>
      <c r="R57" s="2">
        <v>7</v>
      </c>
      <c r="S57" s="81">
        <f>SUM(Table3[[#This Row],[Lower Income Capacity]:[Above Moderate Income Capacity]])</f>
        <v>7</v>
      </c>
      <c r="T57" s="121" t="s">
        <v>663</v>
      </c>
      <c r="U57" s="2"/>
      <c r="V57" s="3"/>
    </row>
    <row r="58" spans="1:22" ht="17" x14ac:dyDescent="0.2">
      <c r="A58" s="77" t="str">
        <f>IF('START HERE'!$B$4=0,"",'START HERE'!$B$4)</f>
        <v>TURLOCK</v>
      </c>
      <c r="B58" s="2" t="s">
        <v>1394</v>
      </c>
      <c r="C58" s="78">
        <v>95380</v>
      </c>
      <c r="D58" s="60" t="s">
        <v>1439</v>
      </c>
      <c r="E58" s="2"/>
      <c r="F58" s="78" t="s">
        <v>1304</v>
      </c>
      <c r="G58" s="69" t="s">
        <v>1482</v>
      </c>
      <c r="H58" s="89">
        <v>0</v>
      </c>
      <c r="I58" s="83">
        <v>30</v>
      </c>
      <c r="J58" s="74">
        <v>0.08</v>
      </c>
      <c r="K58" s="2" t="s">
        <v>663</v>
      </c>
      <c r="L58" s="78" t="s">
        <v>664</v>
      </c>
      <c r="M58" s="2" t="s">
        <v>660</v>
      </c>
      <c r="N58" s="78" t="s">
        <v>659</v>
      </c>
      <c r="O58" s="2" t="s">
        <v>680</v>
      </c>
      <c r="P58" s="2">
        <v>0</v>
      </c>
      <c r="Q58" s="78">
        <v>0</v>
      </c>
      <c r="R58" s="2">
        <v>1</v>
      </c>
      <c r="S58" s="81">
        <f>SUM(Table3[[#This Row],[Lower Income Capacity]:[Above Moderate Income Capacity]])</f>
        <v>1</v>
      </c>
      <c r="T58" s="121" t="s">
        <v>663</v>
      </c>
      <c r="U58" s="2"/>
      <c r="V58" s="3"/>
    </row>
    <row r="59" spans="1:22" ht="17" x14ac:dyDescent="0.2">
      <c r="A59" s="77" t="str">
        <f>IF('START HERE'!$B$4=0,"",'START HERE'!$B$4)</f>
        <v>TURLOCK</v>
      </c>
      <c r="B59" s="2" t="s">
        <v>1395</v>
      </c>
      <c r="C59" s="78">
        <v>95380</v>
      </c>
      <c r="D59" s="60" t="s">
        <v>1440</v>
      </c>
      <c r="E59" s="2"/>
      <c r="F59" s="78" t="s">
        <v>1304</v>
      </c>
      <c r="G59" s="69" t="s">
        <v>1482</v>
      </c>
      <c r="H59" s="90">
        <v>0</v>
      </c>
      <c r="I59" s="83">
        <v>30</v>
      </c>
      <c r="J59" s="74">
        <v>0.12</v>
      </c>
      <c r="K59" s="2" t="s">
        <v>663</v>
      </c>
      <c r="L59" s="78" t="s">
        <v>664</v>
      </c>
      <c r="M59" s="2" t="s">
        <v>660</v>
      </c>
      <c r="N59" s="78" t="s">
        <v>659</v>
      </c>
      <c r="O59" s="2" t="s">
        <v>680</v>
      </c>
      <c r="P59" s="2">
        <v>0</v>
      </c>
      <c r="Q59" s="78">
        <v>0</v>
      </c>
      <c r="R59" s="2">
        <v>2</v>
      </c>
      <c r="S59" s="81">
        <f>SUM(Table3[[#This Row],[Lower Income Capacity]:[Above Moderate Income Capacity]])</f>
        <v>2</v>
      </c>
      <c r="T59" s="121" t="s">
        <v>663</v>
      </c>
      <c r="U59" s="2"/>
      <c r="V59" s="3"/>
    </row>
    <row r="60" spans="1:22" ht="34" x14ac:dyDescent="0.2">
      <c r="A60" s="77" t="str">
        <f>IF('START HERE'!$B$4=0,"",'START HERE'!$B$4)</f>
        <v>TURLOCK</v>
      </c>
      <c r="B60" s="2" t="s">
        <v>1396</v>
      </c>
      <c r="C60" s="78">
        <v>95380</v>
      </c>
      <c r="D60" s="60" t="s">
        <v>1441</v>
      </c>
      <c r="E60" s="2"/>
      <c r="F60" s="78" t="s">
        <v>1304</v>
      </c>
      <c r="G60" s="69" t="s">
        <v>1482</v>
      </c>
      <c r="H60" s="90">
        <v>0</v>
      </c>
      <c r="I60" s="83">
        <v>30</v>
      </c>
      <c r="J60" s="74">
        <v>0.12</v>
      </c>
      <c r="K60" s="2" t="s">
        <v>663</v>
      </c>
      <c r="L60" s="78" t="s">
        <v>664</v>
      </c>
      <c r="M60" s="78" t="s">
        <v>660</v>
      </c>
      <c r="N60" s="78" t="s">
        <v>659</v>
      </c>
      <c r="O60" s="2" t="s">
        <v>680</v>
      </c>
      <c r="P60" s="2">
        <v>0</v>
      </c>
      <c r="Q60" s="78">
        <v>0</v>
      </c>
      <c r="R60" s="2">
        <v>2</v>
      </c>
      <c r="S60" s="81">
        <f>SUM(Table3[[#This Row],[Lower Income Capacity]:[Above Moderate Income Capacity]])</f>
        <v>2</v>
      </c>
      <c r="T60" s="121" t="s">
        <v>663</v>
      </c>
      <c r="U60" s="2"/>
      <c r="V60" s="3"/>
    </row>
    <row r="61" spans="1:22" ht="34" x14ac:dyDescent="0.2">
      <c r="A61" s="77" t="str">
        <f>IF('START HERE'!$B$4=0,"",'START HERE'!$B$4)</f>
        <v>TURLOCK</v>
      </c>
      <c r="B61" s="2" t="s">
        <v>1397</v>
      </c>
      <c r="C61" s="78">
        <v>95380</v>
      </c>
      <c r="D61" s="60" t="s">
        <v>1442</v>
      </c>
      <c r="E61" s="2"/>
      <c r="F61" s="78" t="s">
        <v>1304</v>
      </c>
      <c r="G61" s="69" t="s">
        <v>1482</v>
      </c>
      <c r="H61" s="90">
        <v>0</v>
      </c>
      <c r="I61" s="83">
        <v>30</v>
      </c>
      <c r="J61" s="74">
        <v>0.66</v>
      </c>
      <c r="K61" s="2" t="s">
        <v>663</v>
      </c>
      <c r="L61" s="78" t="s">
        <v>664</v>
      </c>
      <c r="M61" s="78" t="s">
        <v>660</v>
      </c>
      <c r="N61" s="78" t="s">
        <v>659</v>
      </c>
      <c r="O61" s="2" t="s">
        <v>680</v>
      </c>
      <c r="P61" s="2">
        <v>15</v>
      </c>
      <c r="Q61" s="78">
        <v>0</v>
      </c>
      <c r="R61" s="2">
        <v>0</v>
      </c>
      <c r="S61" s="81">
        <f>SUM(Table3[[#This Row],[Lower Income Capacity]:[Above Moderate Income Capacity]])</f>
        <v>15</v>
      </c>
      <c r="T61" s="121" t="s">
        <v>663</v>
      </c>
      <c r="U61" s="2"/>
      <c r="V61" s="3"/>
    </row>
    <row r="62" spans="1:22" ht="34" x14ac:dyDescent="0.2">
      <c r="A62" s="77" t="str">
        <f>IF('START HERE'!$B$4=0,"",'START HERE'!$B$4)</f>
        <v>TURLOCK</v>
      </c>
      <c r="B62" s="2" t="s">
        <v>1398</v>
      </c>
      <c r="C62" s="78">
        <v>95380</v>
      </c>
      <c r="D62" s="60" t="s">
        <v>1443</v>
      </c>
      <c r="E62" s="2"/>
      <c r="F62" s="78" t="s">
        <v>1304</v>
      </c>
      <c r="G62" s="75" t="s">
        <v>1482</v>
      </c>
      <c r="H62" s="90">
        <v>0</v>
      </c>
      <c r="I62" s="83">
        <v>30</v>
      </c>
      <c r="J62" s="74">
        <v>0.48</v>
      </c>
      <c r="K62" s="2" t="s">
        <v>663</v>
      </c>
      <c r="L62" s="78" t="s">
        <v>664</v>
      </c>
      <c r="M62" s="78" t="s">
        <v>660</v>
      </c>
      <c r="N62" s="78" t="s">
        <v>659</v>
      </c>
      <c r="O62" s="2" t="s">
        <v>680</v>
      </c>
      <c r="P62" s="2">
        <v>0</v>
      </c>
      <c r="Q62" s="78">
        <v>0</v>
      </c>
      <c r="R62" s="2">
        <v>11</v>
      </c>
      <c r="S62" s="81">
        <f>SUM(Table3[[#This Row],[Lower Income Capacity]:[Above Moderate Income Capacity]])</f>
        <v>11</v>
      </c>
      <c r="T62" s="121" t="s">
        <v>663</v>
      </c>
      <c r="U62" s="2"/>
      <c r="V62" s="3"/>
    </row>
    <row r="63" spans="1:22" ht="34" x14ac:dyDescent="0.2">
      <c r="A63" s="77" t="str">
        <f>IF('START HERE'!$B$4=0,"",'START HERE'!$B$4)</f>
        <v>TURLOCK</v>
      </c>
      <c r="B63" s="2" t="s">
        <v>1399</v>
      </c>
      <c r="C63" s="78">
        <v>95380</v>
      </c>
      <c r="D63" s="60" t="s">
        <v>1444</v>
      </c>
      <c r="E63" s="2"/>
      <c r="F63" s="78" t="s">
        <v>1304</v>
      </c>
      <c r="G63" s="75" t="s">
        <v>1482</v>
      </c>
      <c r="H63" s="90">
        <v>0</v>
      </c>
      <c r="I63" s="83">
        <v>30</v>
      </c>
      <c r="J63" s="74">
        <v>0.2</v>
      </c>
      <c r="K63" s="2" t="s">
        <v>663</v>
      </c>
      <c r="L63" s="78" t="s">
        <v>664</v>
      </c>
      <c r="M63" s="78" t="s">
        <v>660</v>
      </c>
      <c r="N63" s="78" t="s">
        <v>659</v>
      </c>
      <c r="O63" s="2" t="s">
        <v>680</v>
      </c>
      <c r="P63" s="2">
        <v>0</v>
      </c>
      <c r="Q63" s="78">
        <v>0</v>
      </c>
      <c r="R63" s="2">
        <v>4</v>
      </c>
      <c r="S63" s="81">
        <f>SUM(Table3[[#This Row],[Lower Income Capacity]:[Above Moderate Income Capacity]])</f>
        <v>4</v>
      </c>
      <c r="T63" s="121" t="s">
        <v>663</v>
      </c>
      <c r="U63" s="2"/>
      <c r="V63" s="3"/>
    </row>
    <row r="64" spans="1:22" ht="34" x14ac:dyDescent="0.2">
      <c r="A64" s="77" t="str">
        <f>IF('START HERE'!$B$4=0,"",'START HERE'!$B$4)</f>
        <v>TURLOCK</v>
      </c>
      <c r="B64" s="2" t="s">
        <v>1400</v>
      </c>
      <c r="C64" s="78">
        <v>95380</v>
      </c>
      <c r="D64" s="60" t="s">
        <v>1445</v>
      </c>
      <c r="E64" s="2"/>
      <c r="F64" s="78" t="s">
        <v>1304</v>
      </c>
      <c r="G64" s="75" t="s">
        <v>1482</v>
      </c>
      <c r="H64" s="90">
        <v>0</v>
      </c>
      <c r="I64" s="83">
        <v>30</v>
      </c>
      <c r="J64" s="74">
        <v>0.2</v>
      </c>
      <c r="K64" s="2" t="s">
        <v>663</v>
      </c>
      <c r="L64" s="78" t="s">
        <v>664</v>
      </c>
      <c r="M64" s="78" t="s">
        <v>660</v>
      </c>
      <c r="N64" s="78" t="s">
        <v>659</v>
      </c>
      <c r="O64" s="2" t="s">
        <v>680</v>
      </c>
      <c r="P64" s="2">
        <v>0</v>
      </c>
      <c r="Q64" s="78">
        <v>0</v>
      </c>
      <c r="R64" s="2">
        <v>4</v>
      </c>
      <c r="S64" s="81">
        <f>SUM(Table3[[#This Row],[Lower Income Capacity]:[Above Moderate Income Capacity]])</f>
        <v>4</v>
      </c>
      <c r="T64" s="121" t="s">
        <v>663</v>
      </c>
      <c r="U64" s="2"/>
      <c r="V64" s="3"/>
    </row>
    <row r="65" spans="1:22" ht="34" x14ac:dyDescent="0.2">
      <c r="A65" s="77" t="str">
        <f>IF('START HERE'!$B$4=0,"",'START HERE'!$B$4)</f>
        <v>TURLOCK</v>
      </c>
      <c r="B65" s="2" t="s">
        <v>1401</v>
      </c>
      <c r="C65" s="78">
        <v>95380</v>
      </c>
      <c r="D65" s="60" t="s">
        <v>1446</v>
      </c>
      <c r="E65" s="2"/>
      <c r="F65" s="78" t="s">
        <v>1304</v>
      </c>
      <c r="G65" s="75" t="s">
        <v>1482</v>
      </c>
      <c r="H65" s="90">
        <v>0</v>
      </c>
      <c r="I65" s="83">
        <v>30</v>
      </c>
      <c r="J65" s="74">
        <v>0.2</v>
      </c>
      <c r="K65" s="2" t="s">
        <v>663</v>
      </c>
      <c r="L65" s="78" t="s">
        <v>664</v>
      </c>
      <c r="M65" s="78" t="s">
        <v>660</v>
      </c>
      <c r="N65" s="78" t="s">
        <v>659</v>
      </c>
      <c r="O65" s="2" t="s">
        <v>680</v>
      </c>
      <c r="P65" s="2">
        <v>0</v>
      </c>
      <c r="Q65" s="78">
        <v>0</v>
      </c>
      <c r="R65" s="2">
        <v>4</v>
      </c>
      <c r="S65" s="81">
        <f>SUM(Table3[[#This Row],[Lower Income Capacity]:[Above Moderate Income Capacity]])</f>
        <v>4</v>
      </c>
      <c r="T65" s="121" t="s">
        <v>663</v>
      </c>
      <c r="U65" s="2"/>
      <c r="V65" s="3"/>
    </row>
    <row r="66" spans="1:22" ht="34" x14ac:dyDescent="0.2">
      <c r="A66" s="77" t="str">
        <f>IF('START HERE'!$B$4=0,"",'START HERE'!$B$4)</f>
        <v>TURLOCK</v>
      </c>
      <c r="B66" s="2" t="s">
        <v>1402</v>
      </c>
      <c r="C66" s="78">
        <v>95380</v>
      </c>
      <c r="D66" s="60" t="s">
        <v>1447</v>
      </c>
      <c r="E66" s="2"/>
      <c r="F66" s="78" t="s">
        <v>1304</v>
      </c>
      <c r="G66" s="69" t="s">
        <v>1482</v>
      </c>
      <c r="H66" s="90">
        <v>0</v>
      </c>
      <c r="I66" s="83">
        <v>30</v>
      </c>
      <c r="J66" s="74">
        <v>0.32</v>
      </c>
      <c r="K66" s="2" t="s">
        <v>1280</v>
      </c>
      <c r="L66" s="78" t="s">
        <v>664</v>
      </c>
      <c r="M66" s="78" t="s">
        <v>660</v>
      </c>
      <c r="N66" s="83" t="s">
        <v>659</v>
      </c>
      <c r="O66" s="2" t="s">
        <v>680</v>
      </c>
      <c r="P66" s="2">
        <v>0</v>
      </c>
      <c r="Q66" s="78">
        <v>0</v>
      </c>
      <c r="R66" s="2">
        <v>6</v>
      </c>
      <c r="S66" s="81">
        <f>SUM(Table3[[#This Row],[Lower Income Capacity]:[Above Moderate Income Capacity]])</f>
        <v>6</v>
      </c>
      <c r="T66" s="121" t="s">
        <v>2084</v>
      </c>
      <c r="U66" s="2"/>
      <c r="V66" s="3"/>
    </row>
    <row r="67" spans="1:22" ht="34" x14ac:dyDescent="0.2">
      <c r="A67" s="77" t="str">
        <f>IF('START HERE'!$B$4=0,"",'START HERE'!$B$4)</f>
        <v>TURLOCK</v>
      </c>
      <c r="B67" s="2" t="s">
        <v>1403</v>
      </c>
      <c r="C67" s="78">
        <v>95380</v>
      </c>
      <c r="D67" s="60" t="s">
        <v>1448</v>
      </c>
      <c r="E67" s="2"/>
      <c r="F67" s="78" t="s">
        <v>1304</v>
      </c>
      <c r="G67" s="69" t="s">
        <v>1482</v>
      </c>
      <c r="H67" s="90">
        <v>0</v>
      </c>
      <c r="I67" s="83">
        <v>30</v>
      </c>
      <c r="J67" s="74">
        <v>0.38</v>
      </c>
      <c r="K67" s="2" t="s">
        <v>1281</v>
      </c>
      <c r="L67" s="78" t="s">
        <v>664</v>
      </c>
      <c r="M67" s="78" t="s">
        <v>660</v>
      </c>
      <c r="N67" s="83" t="s">
        <v>659</v>
      </c>
      <c r="O67" s="2" t="s">
        <v>680</v>
      </c>
      <c r="P67" s="2">
        <v>0</v>
      </c>
      <c r="Q67" s="78">
        <v>0</v>
      </c>
      <c r="R67" s="2">
        <v>6</v>
      </c>
      <c r="S67" s="81">
        <f>SUM(Table3[[#This Row],[Lower Income Capacity]:[Above Moderate Income Capacity]])</f>
        <v>6</v>
      </c>
      <c r="T67" s="121" t="s">
        <v>2085</v>
      </c>
      <c r="U67" s="2"/>
      <c r="V67" s="3"/>
    </row>
    <row r="68" spans="1:22" ht="34" x14ac:dyDescent="0.2">
      <c r="A68" s="77" t="str">
        <f>IF('START HERE'!$B$4=0,"",'START HERE'!$B$4)</f>
        <v>TURLOCK</v>
      </c>
      <c r="B68" s="2" t="s">
        <v>1404</v>
      </c>
      <c r="C68" s="78">
        <v>95380</v>
      </c>
      <c r="D68" s="60" t="s">
        <v>1449</v>
      </c>
      <c r="E68" s="2"/>
      <c r="F68" s="78" t="s">
        <v>1304</v>
      </c>
      <c r="G68" s="69" t="s">
        <v>1482</v>
      </c>
      <c r="H68" s="90">
        <v>0</v>
      </c>
      <c r="I68" s="83">
        <v>30</v>
      </c>
      <c r="J68" s="74">
        <v>0.57999999999999996</v>
      </c>
      <c r="K68" s="2" t="s">
        <v>1280</v>
      </c>
      <c r="L68" s="78" t="s">
        <v>664</v>
      </c>
      <c r="M68" s="2" t="s">
        <v>660</v>
      </c>
      <c r="N68" s="83" t="s">
        <v>659</v>
      </c>
      <c r="O68" s="2" t="s">
        <v>680</v>
      </c>
      <c r="P68" s="2">
        <v>13</v>
      </c>
      <c r="Q68" s="78">
        <v>0</v>
      </c>
      <c r="R68" s="2">
        <v>0</v>
      </c>
      <c r="S68" s="81">
        <f>SUM(Table3[[#This Row],[Lower Income Capacity]:[Above Moderate Income Capacity]])</f>
        <v>13</v>
      </c>
      <c r="T68" s="121" t="s">
        <v>2086</v>
      </c>
      <c r="U68" s="2"/>
      <c r="V68" s="3"/>
    </row>
    <row r="69" spans="1:22" ht="17" x14ac:dyDescent="0.2">
      <c r="A69" s="77" t="str">
        <f>IF('START HERE'!$B$4=0,"",'START HERE'!$B$4)</f>
        <v>TURLOCK</v>
      </c>
      <c r="B69" s="2" t="s">
        <v>1405</v>
      </c>
      <c r="C69" s="78">
        <v>95380</v>
      </c>
      <c r="D69" s="60" t="s">
        <v>1450</v>
      </c>
      <c r="E69" s="2"/>
      <c r="F69" s="78" t="s">
        <v>1304</v>
      </c>
      <c r="G69" s="69" t="s">
        <v>1482</v>
      </c>
      <c r="H69" s="90">
        <v>0</v>
      </c>
      <c r="I69" s="83">
        <v>30</v>
      </c>
      <c r="J69" s="74">
        <v>0.68</v>
      </c>
      <c r="K69" s="2" t="s">
        <v>1280</v>
      </c>
      <c r="L69" s="78" t="s">
        <v>664</v>
      </c>
      <c r="M69" s="2" t="s">
        <v>660</v>
      </c>
      <c r="N69" s="83" t="s">
        <v>659</v>
      </c>
      <c r="O69" s="2" t="s">
        <v>680</v>
      </c>
      <c r="P69" s="2">
        <v>13</v>
      </c>
      <c r="Q69" s="78">
        <v>0</v>
      </c>
      <c r="R69" s="2">
        <v>0</v>
      </c>
      <c r="S69" s="81">
        <f>SUM(Table3[[#This Row],[Lower Income Capacity]:[Above Moderate Income Capacity]])</f>
        <v>13</v>
      </c>
      <c r="T69" s="121" t="s">
        <v>2040</v>
      </c>
      <c r="U69" s="2"/>
      <c r="V69" s="3"/>
    </row>
    <row r="70" spans="1:22" s="76" customFormat="1" ht="34" x14ac:dyDescent="0.2">
      <c r="A70" s="77" t="str">
        <f>IF('START HERE'!$B$4=0,"",'START HERE'!$B$4)</f>
        <v>TURLOCK</v>
      </c>
      <c r="B70" s="78" t="s">
        <v>1406</v>
      </c>
      <c r="C70" s="78">
        <v>95380</v>
      </c>
      <c r="D70" s="79" t="s">
        <v>1451</v>
      </c>
      <c r="E70" s="78"/>
      <c r="F70" s="78" t="s">
        <v>1304</v>
      </c>
      <c r="G70" s="69" t="s">
        <v>1482</v>
      </c>
      <c r="H70" s="88">
        <v>0</v>
      </c>
      <c r="I70" s="83">
        <v>30</v>
      </c>
      <c r="J70" s="80">
        <v>0.3</v>
      </c>
      <c r="K70" s="78" t="s">
        <v>1280</v>
      </c>
      <c r="L70" s="78" t="s">
        <v>664</v>
      </c>
      <c r="M70" s="78" t="s">
        <v>660</v>
      </c>
      <c r="N70" s="83" t="s">
        <v>659</v>
      </c>
      <c r="O70" s="78" t="s">
        <v>680</v>
      </c>
      <c r="P70" s="78">
        <v>0</v>
      </c>
      <c r="Q70" s="78">
        <v>0</v>
      </c>
      <c r="R70" s="78">
        <v>6</v>
      </c>
      <c r="S70" s="81">
        <f>SUM(Table3[[#This Row],[Lower Income Capacity]:[Above Moderate Income Capacity]])</f>
        <v>6</v>
      </c>
      <c r="T70" s="78" t="s">
        <v>2087</v>
      </c>
      <c r="U70" s="98"/>
      <c r="V70" s="82"/>
    </row>
    <row r="71" spans="1:22" s="76" customFormat="1" ht="34" x14ac:dyDescent="0.2">
      <c r="A71" s="77" t="str">
        <f>IF('START HERE'!$B$4=0,"",'START HERE'!$B$4)</f>
        <v>TURLOCK</v>
      </c>
      <c r="B71" s="78" t="s">
        <v>1407</v>
      </c>
      <c r="C71" s="78">
        <v>95380</v>
      </c>
      <c r="D71" s="79" t="s">
        <v>1452</v>
      </c>
      <c r="E71" s="78"/>
      <c r="F71" s="78" t="s">
        <v>1304</v>
      </c>
      <c r="G71" s="75" t="s">
        <v>1483</v>
      </c>
      <c r="H71" s="88">
        <v>0</v>
      </c>
      <c r="I71" s="83">
        <v>30</v>
      </c>
      <c r="J71" s="80">
        <v>0.32</v>
      </c>
      <c r="K71" s="78" t="s">
        <v>1280</v>
      </c>
      <c r="L71" s="78" t="s">
        <v>664</v>
      </c>
      <c r="M71" s="78" t="s">
        <v>660</v>
      </c>
      <c r="N71" s="83" t="s">
        <v>659</v>
      </c>
      <c r="O71" s="78" t="s">
        <v>680</v>
      </c>
      <c r="P71" s="78">
        <v>0</v>
      </c>
      <c r="Q71" s="78">
        <v>0</v>
      </c>
      <c r="R71" s="78">
        <v>7</v>
      </c>
      <c r="S71" s="81">
        <f>SUM(Table3[[#This Row],[Lower Income Capacity]:[Above Moderate Income Capacity]])</f>
        <v>7</v>
      </c>
      <c r="T71" s="83" t="s">
        <v>2089</v>
      </c>
      <c r="U71" s="98"/>
      <c r="V71" s="82"/>
    </row>
    <row r="72" spans="1:22" ht="34" x14ac:dyDescent="0.2">
      <c r="A72" s="77" t="str">
        <f>IF('START HERE'!$B$4=0,"",'START HERE'!$B$4)</f>
        <v>TURLOCK</v>
      </c>
      <c r="B72" s="2" t="s">
        <v>1408</v>
      </c>
      <c r="C72" s="78">
        <v>95380</v>
      </c>
      <c r="D72" s="60" t="s">
        <v>1453</v>
      </c>
      <c r="E72" s="2"/>
      <c r="F72" s="78" t="s">
        <v>1304</v>
      </c>
      <c r="G72" s="69" t="s">
        <v>1482</v>
      </c>
      <c r="H72" s="88">
        <v>0</v>
      </c>
      <c r="I72" s="83">
        <v>30</v>
      </c>
      <c r="J72" s="74">
        <v>0.53</v>
      </c>
      <c r="K72" s="2" t="s">
        <v>1280</v>
      </c>
      <c r="L72" s="78" t="s">
        <v>664</v>
      </c>
      <c r="M72" s="2" t="s">
        <v>660</v>
      </c>
      <c r="N72" s="83" t="s">
        <v>659</v>
      </c>
      <c r="O72" s="2" t="s">
        <v>680</v>
      </c>
      <c r="P72" s="2">
        <v>12</v>
      </c>
      <c r="Q72" s="78">
        <v>0</v>
      </c>
      <c r="R72" s="2">
        <v>0</v>
      </c>
      <c r="S72" s="81">
        <f>SUM(Table3[[#This Row],[Lower Income Capacity]:[Above Moderate Income Capacity]])</f>
        <v>12</v>
      </c>
      <c r="T72" s="83" t="s">
        <v>2088</v>
      </c>
      <c r="U72" s="2"/>
      <c r="V72" s="3"/>
    </row>
    <row r="73" spans="1:22" ht="34" x14ac:dyDescent="0.2">
      <c r="A73" s="77" t="str">
        <f>IF('START HERE'!$B$4=0,"",'START HERE'!$B$4)</f>
        <v>TURLOCK</v>
      </c>
      <c r="B73" s="2" t="s">
        <v>1409</v>
      </c>
      <c r="C73" s="78">
        <v>95380</v>
      </c>
      <c r="D73" s="60" t="s">
        <v>1454</v>
      </c>
      <c r="E73" s="2"/>
      <c r="F73" s="78" t="s">
        <v>1304</v>
      </c>
      <c r="G73" s="69" t="s">
        <v>1482</v>
      </c>
      <c r="H73" s="88">
        <v>0</v>
      </c>
      <c r="I73" s="83">
        <v>30</v>
      </c>
      <c r="J73" s="74">
        <v>0.5</v>
      </c>
      <c r="K73" s="2" t="s">
        <v>1280</v>
      </c>
      <c r="L73" s="78" t="s">
        <v>664</v>
      </c>
      <c r="M73" s="2" t="s">
        <v>660</v>
      </c>
      <c r="N73" s="83" t="s">
        <v>659</v>
      </c>
      <c r="O73" s="2" t="s">
        <v>680</v>
      </c>
      <c r="P73" s="2">
        <v>10</v>
      </c>
      <c r="Q73" s="78">
        <v>0</v>
      </c>
      <c r="R73" s="2">
        <v>0</v>
      </c>
      <c r="S73" s="81">
        <f>SUM(Table3[[#This Row],[Lower Income Capacity]:[Above Moderate Income Capacity]])</f>
        <v>10</v>
      </c>
      <c r="T73" s="121" t="s">
        <v>2090</v>
      </c>
      <c r="U73" s="2"/>
      <c r="V73" s="3"/>
    </row>
    <row r="74" spans="1:22" ht="17" x14ac:dyDescent="0.2">
      <c r="A74" s="77" t="str">
        <f>IF('START HERE'!$B$4=0,"",'START HERE'!$B$4)</f>
        <v>TURLOCK</v>
      </c>
      <c r="B74" s="2" t="s">
        <v>1410</v>
      </c>
      <c r="C74" s="78">
        <v>95380</v>
      </c>
      <c r="D74" s="60" t="s">
        <v>1455</v>
      </c>
      <c r="E74" s="2"/>
      <c r="F74" s="78" t="s">
        <v>1304</v>
      </c>
      <c r="G74" s="102" t="s">
        <v>1484</v>
      </c>
      <c r="H74" s="90">
        <v>0</v>
      </c>
      <c r="I74" s="83">
        <v>30</v>
      </c>
      <c r="J74" s="74">
        <v>0.66</v>
      </c>
      <c r="K74" s="2" t="s">
        <v>1280</v>
      </c>
      <c r="L74" s="78" t="s">
        <v>664</v>
      </c>
      <c r="M74" s="2" t="s">
        <v>660</v>
      </c>
      <c r="N74" s="83" t="s">
        <v>659</v>
      </c>
      <c r="O74" s="2" t="s">
        <v>680</v>
      </c>
      <c r="P74" s="2">
        <v>12</v>
      </c>
      <c r="Q74" s="78">
        <v>0</v>
      </c>
      <c r="R74" s="2">
        <v>0</v>
      </c>
      <c r="S74" s="81">
        <f>SUM(Table3[[#This Row],[Lower Income Capacity]:[Above Moderate Income Capacity]])</f>
        <v>12</v>
      </c>
      <c r="T74" s="121" t="s">
        <v>2091</v>
      </c>
      <c r="U74" s="2"/>
      <c r="V74" s="3"/>
    </row>
    <row r="75" spans="1:22" ht="34" x14ac:dyDescent="0.2">
      <c r="A75" s="77" t="str">
        <f>IF('START HERE'!$B$4=0,"",'START HERE'!$B$4)</f>
        <v>TURLOCK</v>
      </c>
      <c r="B75" s="2" t="s">
        <v>1411</v>
      </c>
      <c r="C75" s="78">
        <v>95380</v>
      </c>
      <c r="D75" s="60" t="s">
        <v>1456</v>
      </c>
      <c r="E75" s="2"/>
      <c r="F75" s="78" t="s">
        <v>1304</v>
      </c>
      <c r="G75" s="102" t="s">
        <v>1483</v>
      </c>
      <c r="H75" s="90">
        <v>0</v>
      </c>
      <c r="I75" s="83">
        <v>30</v>
      </c>
      <c r="J75" s="74">
        <v>0.21</v>
      </c>
      <c r="K75" s="2" t="s">
        <v>1281</v>
      </c>
      <c r="L75" s="78" t="s">
        <v>664</v>
      </c>
      <c r="M75" s="78" t="s">
        <v>660</v>
      </c>
      <c r="N75" s="83" t="s">
        <v>659</v>
      </c>
      <c r="O75" s="2" t="s">
        <v>680</v>
      </c>
      <c r="P75" s="78">
        <v>0</v>
      </c>
      <c r="Q75" s="78">
        <v>0</v>
      </c>
      <c r="R75" s="2">
        <v>4</v>
      </c>
      <c r="S75" s="81">
        <f>SUM(Table3[[#This Row],[Lower Income Capacity]:[Above Moderate Income Capacity]])</f>
        <v>4</v>
      </c>
      <c r="T75" s="121" t="s">
        <v>2092</v>
      </c>
      <c r="U75" s="2"/>
      <c r="V75" s="3"/>
    </row>
    <row r="76" spans="1:22" ht="34" x14ac:dyDescent="0.2">
      <c r="A76" s="77" t="str">
        <f>IF('START HERE'!$B$4=0,"",'START HERE'!$B$4)</f>
        <v>TURLOCK</v>
      </c>
      <c r="B76" s="2" t="s">
        <v>1412</v>
      </c>
      <c r="C76" s="78">
        <v>95380</v>
      </c>
      <c r="D76" s="60" t="s">
        <v>1457</v>
      </c>
      <c r="E76" s="2"/>
      <c r="F76" s="78" t="s">
        <v>1304</v>
      </c>
      <c r="G76" s="102" t="s">
        <v>1483</v>
      </c>
      <c r="H76" s="90">
        <v>0</v>
      </c>
      <c r="I76" s="83">
        <v>30</v>
      </c>
      <c r="J76" s="74">
        <v>0.21</v>
      </c>
      <c r="K76" s="2" t="s">
        <v>1281</v>
      </c>
      <c r="L76" s="78" t="s">
        <v>664</v>
      </c>
      <c r="M76" s="78" t="s">
        <v>660</v>
      </c>
      <c r="N76" s="83" t="s">
        <v>659</v>
      </c>
      <c r="O76" s="2" t="s">
        <v>680</v>
      </c>
      <c r="P76" s="78">
        <v>0</v>
      </c>
      <c r="Q76" s="78">
        <v>0</v>
      </c>
      <c r="R76" s="2">
        <v>3</v>
      </c>
      <c r="S76" s="81">
        <f>SUM(Table3[[#This Row],[Lower Income Capacity]:[Above Moderate Income Capacity]])</f>
        <v>3</v>
      </c>
      <c r="T76" s="121" t="s">
        <v>2093</v>
      </c>
      <c r="U76" s="2"/>
      <c r="V76" s="3"/>
    </row>
    <row r="77" spans="1:22" ht="34" x14ac:dyDescent="0.2">
      <c r="A77" s="77" t="str">
        <f>IF('START HERE'!$B$4=0,"",'START HERE'!$B$4)</f>
        <v>TURLOCK</v>
      </c>
      <c r="B77" s="2" t="s">
        <v>1413</v>
      </c>
      <c r="C77" s="78">
        <v>95380</v>
      </c>
      <c r="D77" s="60" t="s">
        <v>1458</v>
      </c>
      <c r="E77" s="2"/>
      <c r="F77" s="78" t="s">
        <v>1304</v>
      </c>
      <c r="G77" s="102" t="s">
        <v>1484</v>
      </c>
      <c r="H77" s="90">
        <v>0</v>
      </c>
      <c r="I77" s="83">
        <v>30</v>
      </c>
      <c r="J77" s="74">
        <v>0.16</v>
      </c>
      <c r="K77" s="2" t="s">
        <v>1280</v>
      </c>
      <c r="L77" s="78" t="s">
        <v>664</v>
      </c>
      <c r="M77" s="78" t="s">
        <v>660</v>
      </c>
      <c r="N77" s="83" t="s">
        <v>659</v>
      </c>
      <c r="O77" s="2" t="s">
        <v>680</v>
      </c>
      <c r="P77" s="78">
        <v>0</v>
      </c>
      <c r="Q77" s="78">
        <v>0</v>
      </c>
      <c r="R77" s="2">
        <v>2</v>
      </c>
      <c r="S77" s="81">
        <f>SUM(Table3[[#This Row],[Lower Income Capacity]:[Above Moderate Income Capacity]])</f>
        <v>2</v>
      </c>
      <c r="T77" s="121" t="s">
        <v>2041</v>
      </c>
      <c r="U77" s="2"/>
      <c r="V77" s="3"/>
    </row>
    <row r="78" spans="1:22" ht="17" x14ac:dyDescent="0.2">
      <c r="A78" s="77" t="str">
        <f>IF('START HERE'!$B$4=0,"",'START HERE'!$B$4)</f>
        <v>TURLOCK</v>
      </c>
      <c r="B78" s="2" t="s">
        <v>1414</v>
      </c>
      <c r="C78" s="78">
        <v>95380</v>
      </c>
      <c r="D78" s="60" t="s">
        <v>1459</v>
      </c>
      <c r="E78" s="2"/>
      <c r="F78" s="78" t="s">
        <v>1304</v>
      </c>
      <c r="G78" s="69" t="s">
        <v>1482</v>
      </c>
      <c r="H78" s="90">
        <v>0</v>
      </c>
      <c r="I78" s="83">
        <v>30</v>
      </c>
      <c r="J78" s="74">
        <v>0.34</v>
      </c>
      <c r="K78" s="2" t="s">
        <v>1280</v>
      </c>
      <c r="L78" s="78" t="s">
        <v>664</v>
      </c>
      <c r="M78" s="2" t="s">
        <v>660</v>
      </c>
      <c r="N78" s="83" t="s">
        <v>659</v>
      </c>
      <c r="O78" s="2" t="s">
        <v>680</v>
      </c>
      <c r="P78" s="78">
        <v>0</v>
      </c>
      <c r="Q78" s="78">
        <v>0</v>
      </c>
      <c r="R78" s="2">
        <v>7</v>
      </c>
      <c r="S78" s="81">
        <f>SUM(Table3[[#This Row],[Lower Income Capacity]:[Above Moderate Income Capacity]])</f>
        <v>7</v>
      </c>
      <c r="T78" s="121" t="s">
        <v>2094</v>
      </c>
      <c r="U78" s="2"/>
      <c r="V78" s="3"/>
    </row>
    <row r="79" spans="1:22" ht="34" x14ac:dyDescent="0.2">
      <c r="A79" s="77" t="str">
        <f>IF('START HERE'!$B$4=0,"",'START HERE'!$B$4)</f>
        <v>TURLOCK</v>
      </c>
      <c r="B79" s="2" t="s">
        <v>1415</v>
      </c>
      <c r="C79" s="78">
        <v>95380</v>
      </c>
      <c r="D79" s="60" t="s">
        <v>1460</v>
      </c>
      <c r="E79" s="2"/>
      <c r="F79" s="78" t="s">
        <v>1304</v>
      </c>
      <c r="G79" s="69" t="s">
        <v>1482</v>
      </c>
      <c r="H79" s="90">
        <v>0</v>
      </c>
      <c r="I79" s="83">
        <v>30</v>
      </c>
      <c r="J79" s="74">
        <v>0.3</v>
      </c>
      <c r="K79" s="2" t="s">
        <v>1280</v>
      </c>
      <c r="L79" s="78" t="s">
        <v>664</v>
      </c>
      <c r="M79" s="2" t="s">
        <v>660</v>
      </c>
      <c r="N79" s="78" t="s">
        <v>659</v>
      </c>
      <c r="O79" s="2" t="s">
        <v>680</v>
      </c>
      <c r="P79" s="78">
        <v>0</v>
      </c>
      <c r="Q79" s="78">
        <v>0</v>
      </c>
      <c r="R79" s="2">
        <v>5</v>
      </c>
      <c r="S79" s="81">
        <f>SUM(Table3[[#This Row],[Lower Income Capacity]:[Above Moderate Income Capacity]])</f>
        <v>5</v>
      </c>
      <c r="T79" s="121" t="s">
        <v>2095</v>
      </c>
      <c r="U79" s="2"/>
      <c r="V79" s="3"/>
    </row>
    <row r="80" spans="1:22" ht="17" x14ac:dyDescent="0.2">
      <c r="A80" s="77" t="str">
        <f>IF('START HERE'!$B$4=0,"",'START HERE'!$B$4)</f>
        <v>TURLOCK</v>
      </c>
      <c r="B80" s="2" t="s">
        <v>1416</v>
      </c>
      <c r="C80" s="78">
        <v>95380</v>
      </c>
      <c r="D80" s="60" t="s">
        <v>1461</v>
      </c>
      <c r="E80" s="2"/>
      <c r="F80" s="78" t="s">
        <v>1304</v>
      </c>
      <c r="G80" s="69" t="s">
        <v>1482</v>
      </c>
      <c r="H80" s="90">
        <v>0</v>
      </c>
      <c r="I80" s="83">
        <v>30</v>
      </c>
      <c r="J80" s="74">
        <v>0.17</v>
      </c>
      <c r="K80" s="2" t="s">
        <v>1280</v>
      </c>
      <c r="L80" s="78" t="s">
        <v>664</v>
      </c>
      <c r="M80" s="2" t="s">
        <v>660</v>
      </c>
      <c r="N80" s="83" t="s">
        <v>659</v>
      </c>
      <c r="O80" s="2" t="s">
        <v>680</v>
      </c>
      <c r="P80" s="78">
        <v>0</v>
      </c>
      <c r="Q80" s="78">
        <v>0</v>
      </c>
      <c r="R80" s="2">
        <v>3</v>
      </c>
      <c r="S80" s="81">
        <f>SUM(Table3[[#This Row],[Lower Income Capacity]:[Above Moderate Income Capacity]])</f>
        <v>3</v>
      </c>
      <c r="T80" s="121" t="s">
        <v>2096</v>
      </c>
      <c r="U80" s="2"/>
      <c r="V80" s="3"/>
    </row>
    <row r="81" spans="1:22" ht="17" x14ac:dyDescent="0.2">
      <c r="A81" s="77" t="str">
        <f>IF('START HERE'!$B$4=0,"",'START HERE'!$B$4)</f>
        <v>TURLOCK</v>
      </c>
      <c r="B81" s="2" t="s">
        <v>1417</v>
      </c>
      <c r="C81" s="78">
        <v>95380</v>
      </c>
      <c r="D81" s="60" t="s">
        <v>1462</v>
      </c>
      <c r="E81" s="2"/>
      <c r="F81" s="78" t="s">
        <v>1304</v>
      </c>
      <c r="G81" s="69" t="s">
        <v>1482</v>
      </c>
      <c r="H81" s="90">
        <v>0</v>
      </c>
      <c r="I81" s="83">
        <v>30</v>
      </c>
      <c r="J81" s="74">
        <v>0.13</v>
      </c>
      <c r="K81" s="2" t="s">
        <v>1280</v>
      </c>
      <c r="L81" s="78" t="s">
        <v>664</v>
      </c>
      <c r="M81" s="2" t="s">
        <v>660</v>
      </c>
      <c r="N81" s="83" t="s">
        <v>659</v>
      </c>
      <c r="O81" s="2" t="s">
        <v>680</v>
      </c>
      <c r="P81" s="78">
        <v>0</v>
      </c>
      <c r="Q81" s="78">
        <v>0</v>
      </c>
      <c r="R81" s="2">
        <v>2</v>
      </c>
      <c r="S81" s="81">
        <f>SUM(Table3[[#This Row],[Lower Income Capacity]:[Above Moderate Income Capacity]])</f>
        <v>2</v>
      </c>
      <c r="T81" s="121" t="s">
        <v>2042</v>
      </c>
      <c r="U81" s="2"/>
      <c r="V81" s="3"/>
    </row>
    <row r="82" spans="1:22" ht="34" x14ac:dyDescent="0.2">
      <c r="A82" s="77" t="str">
        <f>IF('START HERE'!$B$4=0,"",'START HERE'!$B$4)</f>
        <v>TURLOCK</v>
      </c>
      <c r="B82" s="2" t="s">
        <v>1418</v>
      </c>
      <c r="C82" s="78">
        <v>95380</v>
      </c>
      <c r="D82" s="60" t="s">
        <v>1463</v>
      </c>
      <c r="E82" s="2"/>
      <c r="F82" s="78" t="s">
        <v>1304</v>
      </c>
      <c r="G82" s="69" t="s">
        <v>1482</v>
      </c>
      <c r="H82" s="88">
        <v>0</v>
      </c>
      <c r="I82" s="83">
        <v>30</v>
      </c>
      <c r="J82" s="74">
        <v>0.13</v>
      </c>
      <c r="K82" s="2" t="s">
        <v>1280</v>
      </c>
      <c r="L82" s="78" t="s">
        <v>664</v>
      </c>
      <c r="M82" s="2" t="s">
        <v>660</v>
      </c>
      <c r="N82" s="83" t="s">
        <v>659</v>
      </c>
      <c r="O82" s="2" t="s">
        <v>680</v>
      </c>
      <c r="P82" s="78">
        <v>0</v>
      </c>
      <c r="Q82" s="78">
        <v>0</v>
      </c>
      <c r="R82" s="2">
        <v>2</v>
      </c>
      <c r="S82" s="81">
        <f>SUM(Table3[[#This Row],[Lower Income Capacity]:[Above Moderate Income Capacity]])</f>
        <v>2</v>
      </c>
      <c r="T82" s="121" t="s">
        <v>2097</v>
      </c>
      <c r="U82" s="2"/>
      <c r="V82" s="3"/>
    </row>
    <row r="83" spans="1:22" ht="17" x14ac:dyDescent="0.2">
      <c r="A83" s="77" t="str">
        <f>IF('START HERE'!$B$4=0,"",'START HERE'!$B$4)</f>
        <v>TURLOCK</v>
      </c>
      <c r="B83" s="2" t="s">
        <v>1419</v>
      </c>
      <c r="C83" s="78">
        <v>95380</v>
      </c>
      <c r="D83" s="60" t="s">
        <v>1464</v>
      </c>
      <c r="E83" s="2"/>
      <c r="F83" s="78" t="s">
        <v>1304</v>
      </c>
      <c r="G83" s="69" t="s">
        <v>1482</v>
      </c>
      <c r="H83" s="91">
        <v>0</v>
      </c>
      <c r="I83" s="83">
        <v>30</v>
      </c>
      <c r="J83" s="74">
        <v>0.16</v>
      </c>
      <c r="K83" s="2" t="s">
        <v>1280</v>
      </c>
      <c r="L83" s="78" t="s">
        <v>664</v>
      </c>
      <c r="M83" s="2" t="s">
        <v>660</v>
      </c>
      <c r="N83" s="83" t="s">
        <v>659</v>
      </c>
      <c r="O83" s="2" t="s">
        <v>680</v>
      </c>
      <c r="P83" s="78">
        <v>0</v>
      </c>
      <c r="Q83" s="78">
        <v>0</v>
      </c>
      <c r="R83" s="2">
        <v>2</v>
      </c>
      <c r="S83" s="81">
        <f>SUM(Table3[[#This Row],[Lower Income Capacity]:[Above Moderate Income Capacity]])</f>
        <v>2</v>
      </c>
      <c r="T83" s="121" t="s">
        <v>2098</v>
      </c>
      <c r="U83" s="2"/>
      <c r="V83" s="3"/>
    </row>
    <row r="84" spans="1:22" ht="17" x14ac:dyDescent="0.2">
      <c r="A84" s="77" t="str">
        <f>IF('START HERE'!$B$4=0,"",'START HERE'!$B$4)</f>
        <v>TURLOCK</v>
      </c>
      <c r="B84" s="2" t="s">
        <v>1420</v>
      </c>
      <c r="C84" s="78">
        <v>95380</v>
      </c>
      <c r="D84" s="60" t="s">
        <v>1465</v>
      </c>
      <c r="E84" s="2"/>
      <c r="F84" s="78" t="s">
        <v>1304</v>
      </c>
      <c r="G84" s="69" t="s">
        <v>1482</v>
      </c>
      <c r="H84" s="91">
        <v>0</v>
      </c>
      <c r="I84" s="83">
        <v>30</v>
      </c>
      <c r="J84" s="74">
        <v>0.36</v>
      </c>
      <c r="K84" s="2" t="s">
        <v>1280</v>
      </c>
      <c r="L84" s="78" t="s">
        <v>664</v>
      </c>
      <c r="M84" s="2" t="s">
        <v>660</v>
      </c>
      <c r="N84" s="83" t="s">
        <v>659</v>
      </c>
      <c r="O84" s="2" t="s">
        <v>680</v>
      </c>
      <c r="P84" s="78">
        <v>0</v>
      </c>
      <c r="Q84" s="78">
        <v>0</v>
      </c>
      <c r="R84" s="2">
        <v>4</v>
      </c>
      <c r="S84" s="81">
        <f>SUM(Table3[[#This Row],[Lower Income Capacity]:[Above Moderate Income Capacity]])</f>
        <v>4</v>
      </c>
      <c r="T84" s="121" t="s">
        <v>2099</v>
      </c>
      <c r="U84" s="2"/>
      <c r="V84" s="3"/>
    </row>
    <row r="85" spans="1:22" ht="17" x14ac:dyDescent="0.2">
      <c r="A85" s="77" t="str">
        <f>IF('START HERE'!$B$4=0,"",'START HERE'!$B$4)</f>
        <v>TURLOCK</v>
      </c>
      <c r="B85" s="2" t="s">
        <v>1421</v>
      </c>
      <c r="C85" s="78">
        <v>95380</v>
      </c>
      <c r="D85" s="60" t="s">
        <v>1466</v>
      </c>
      <c r="E85" s="2"/>
      <c r="F85" s="78" t="s">
        <v>1304</v>
      </c>
      <c r="G85" s="75" t="s">
        <v>1483</v>
      </c>
      <c r="H85" s="91">
        <v>0</v>
      </c>
      <c r="I85" s="83">
        <v>30</v>
      </c>
      <c r="J85" s="74">
        <v>0.31</v>
      </c>
      <c r="K85" s="2" t="s">
        <v>1281</v>
      </c>
      <c r="L85" s="78" t="s">
        <v>664</v>
      </c>
      <c r="M85" s="2" t="s">
        <v>660</v>
      </c>
      <c r="N85" s="83" t="s">
        <v>659</v>
      </c>
      <c r="O85" s="2" t="s">
        <v>680</v>
      </c>
      <c r="P85" s="78">
        <v>0</v>
      </c>
      <c r="Q85" s="78">
        <v>0</v>
      </c>
      <c r="R85" s="2">
        <v>5</v>
      </c>
      <c r="S85" s="81">
        <f>SUM(Table3[[#This Row],[Lower Income Capacity]:[Above Moderate Income Capacity]])</f>
        <v>5</v>
      </c>
      <c r="T85" s="121" t="s">
        <v>2045</v>
      </c>
      <c r="U85" s="2"/>
      <c r="V85" s="3"/>
    </row>
    <row r="86" spans="1:22" ht="34" x14ac:dyDescent="0.2">
      <c r="A86" s="77" t="str">
        <f>IF('START HERE'!$B$4=0,"",'START HERE'!$B$4)</f>
        <v>TURLOCK</v>
      </c>
      <c r="B86" s="2" t="s">
        <v>1422</v>
      </c>
      <c r="C86" s="78">
        <v>95380</v>
      </c>
      <c r="D86" s="60" t="s">
        <v>1467</v>
      </c>
      <c r="E86" s="2"/>
      <c r="F86" s="78" t="s">
        <v>1304</v>
      </c>
      <c r="G86" s="102" t="s">
        <v>1484</v>
      </c>
      <c r="H86" s="91">
        <v>0</v>
      </c>
      <c r="I86" s="83">
        <v>30</v>
      </c>
      <c r="J86" s="74">
        <v>0.35</v>
      </c>
      <c r="K86" s="2" t="s">
        <v>1280</v>
      </c>
      <c r="L86" s="78" t="s">
        <v>664</v>
      </c>
      <c r="M86" s="2" t="s">
        <v>660</v>
      </c>
      <c r="N86" s="83" t="s">
        <v>659</v>
      </c>
      <c r="O86" s="2" t="s">
        <v>680</v>
      </c>
      <c r="P86" s="78">
        <v>0</v>
      </c>
      <c r="Q86" s="78">
        <v>0</v>
      </c>
      <c r="R86" s="2">
        <v>7</v>
      </c>
      <c r="S86" s="81">
        <f>SUM(Table3[[#This Row],[Lower Income Capacity]:[Above Moderate Income Capacity]])</f>
        <v>7</v>
      </c>
      <c r="T86" s="121" t="s">
        <v>2100</v>
      </c>
      <c r="U86" s="2"/>
      <c r="V86" s="3"/>
    </row>
    <row r="87" spans="1:22" ht="17" x14ac:dyDescent="0.2">
      <c r="A87" s="77" t="str">
        <f>IF('START HERE'!$B$4=0,"",'START HERE'!$B$4)</f>
        <v>TURLOCK</v>
      </c>
      <c r="B87" s="2" t="s">
        <v>1423</v>
      </c>
      <c r="C87" s="78">
        <v>95380</v>
      </c>
      <c r="D87" s="60" t="s">
        <v>1468</v>
      </c>
      <c r="E87" s="2"/>
      <c r="F87" s="78" t="s">
        <v>1304</v>
      </c>
      <c r="G87" s="102" t="s">
        <v>1484</v>
      </c>
      <c r="H87" s="91">
        <v>0</v>
      </c>
      <c r="I87" s="83">
        <v>30</v>
      </c>
      <c r="J87" s="74">
        <v>0.16</v>
      </c>
      <c r="K87" s="2" t="s">
        <v>1280</v>
      </c>
      <c r="L87" s="78" t="s">
        <v>664</v>
      </c>
      <c r="M87" s="2" t="s">
        <v>660</v>
      </c>
      <c r="N87" s="83" t="s">
        <v>659</v>
      </c>
      <c r="O87" s="2" t="s">
        <v>680</v>
      </c>
      <c r="P87" s="78">
        <v>0</v>
      </c>
      <c r="Q87" s="78">
        <v>0</v>
      </c>
      <c r="R87" s="2">
        <v>2</v>
      </c>
      <c r="S87" s="81">
        <f>SUM(Table3[[#This Row],[Lower Income Capacity]:[Above Moderate Income Capacity]])</f>
        <v>2</v>
      </c>
      <c r="T87" s="121" t="s">
        <v>2043</v>
      </c>
      <c r="U87" s="2"/>
      <c r="V87" s="3"/>
    </row>
    <row r="88" spans="1:22" ht="34" x14ac:dyDescent="0.2">
      <c r="A88" s="77" t="str">
        <f>IF('START HERE'!$B$4=0,"",'START HERE'!$B$4)</f>
        <v>TURLOCK</v>
      </c>
      <c r="B88" s="2" t="s">
        <v>1424</v>
      </c>
      <c r="C88" s="78">
        <v>95380</v>
      </c>
      <c r="D88" s="60" t="s">
        <v>1469</v>
      </c>
      <c r="E88" s="2"/>
      <c r="F88" s="78" t="s">
        <v>1304</v>
      </c>
      <c r="G88" s="69" t="s">
        <v>1482</v>
      </c>
      <c r="H88" s="91">
        <v>0</v>
      </c>
      <c r="I88" s="83">
        <v>30</v>
      </c>
      <c r="J88" s="74">
        <v>0.27</v>
      </c>
      <c r="K88" s="2" t="s">
        <v>1280</v>
      </c>
      <c r="L88" s="78" t="s">
        <v>664</v>
      </c>
      <c r="M88" s="78" t="s">
        <v>660</v>
      </c>
      <c r="N88" s="83" t="s">
        <v>659</v>
      </c>
      <c r="O88" s="2" t="s">
        <v>680</v>
      </c>
      <c r="P88" s="78">
        <v>0</v>
      </c>
      <c r="Q88" s="78">
        <v>0</v>
      </c>
      <c r="R88" s="2">
        <v>5</v>
      </c>
      <c r="S88" s="81">
        <f>SUM(Table3[[#This Row],[Lower Income Capacity]:[Above Moderate Income Capacity]])</f>
        <v>5</v>
      </c>
      <c r="T88" s="121" t="s">
        <v>2101</v>
      </c>
      <c r="U88" s="2"/>
      <c r="V88" s="3"/>
    </row>
    <row r="89" spans="1:22" ht="34" x14ac:dyDescent="0.2">
      <c r="A89" s="77" t="str">
        <f>IF('START HERE'!$B$4=0,"",'START HERE'!$B$4)</f>
        <v>TURLOCK</v>
      </c>
      <c r="B89" s="2" t="s">
        <v>1425</v>
      </c>
      <c r="C89" s="78">
        <v>95380</v>
      </c>
      <c r="D89" s="60" t="s">
        <v>1470</v>
      </c>
      <c r="E89" s="2"/>
      <c r="F89" s="78" t="s">
        <v>1304</v>
      </c>
      <c r="G89" s="75" t="s">
        <v>1481</v>
      </c>
      <c r="H89" s="91">
        <v>0</v>
      </c>
      <c r="I89" s="2">
        <v>24</v>
      </c>
      <c r="J89" s="74">
        <v>0.16</v>
      </c>
      <c r="K89" s="2" t="s">
        <v>1280</v>
      </c>
      <c r="L89" s="78" t="s">
        <v>664</v>
      </c>
      <c r="M89" s="78" t="s">
        <v>660</v>
      </c>
      <c r="N89" s="78" t="s">
        <v>659</v>
      </c>
      <c r="O89" s="2" t="s">
        <v>680</v>
      </c>
      <c r="P89" s="78">
        <v>0</v>
      </c>
      <c r="Q89" s="78">
        <v>0</v>
      </c>
      <c r="R89" s="2">
        <v>2</v>
      </c>
      <c r="S89" s="81">
        <f>SUM(Table3[[#This Row],[Lower Income Capacity]:[Above Moderate Income Capacity]])</f>
        <v>2</v>
      </c>
      <c r="T89" s="121" t="s">
        <v>2102</v>
      </c>
      <c r="U89" s="2"/>
      <c r="V89" s="3"/>
    </row>
    <row r="90" spans="1:22" ht="34" x14ac:dyDescent="0.2">
      <c r="A90" s="77" t="str">
        <f>IF('START HERE'!$B$4=0,"",'START HERE'!$B$4)</f>
        <v>TURLOCK</v>
      </c>
      <c r="B90" s="2" t="s">
        <v>1500</v>
      </c>
      <c r="C90" s="78">
        <v>95382</v>
      </c>
      <c r="D90" s="60" t="s">
        <v>1645</v>
      </c>
      <c r="E90" s="2"/>
      <c r="F90" s="2" t="s">
        <v>1827</v>
      </c>
      <c r="G90" s="69" t="s">
        <v>1479</v>
      </c>
      <c r="H90" s="91">
        <v>0</v>
      </c>
      <c r="I90" s="2">
        <v>3</v>
      </c>
      <c r="J90" s="74">
        <v>0.34006499531099998</v>
      </c>
      <c r="K90" s="2" t="s">
        <v>663</v>
      </c>
      <c r="L90" s="78" t="s">
        <v>664</v>
      </c>
      <c r="M90" s="78" t="s">
        <v>660</v>
      </c>
      <c r="N90" s="78" t="s">
        <v>659</v>
      </c>
      <c r="O90" s="2" t="s">
        <v>680</v>
      </c>
      <c r="P90" s="2">
        <v>0</v>
      </c>
      <c r="Q90" s="78">
        <v>0</v>
      </c>
      <c r="R90" s="2">
        <v>1</v>
      </c>
      <c r="S90" s="94">
        <f>SUM(Table3[[#This Row],[Lower Income Capacity]:[Above Moderate Income Capacity]])</f>
        <v>1</v>
      </c>
      <c r="T90" s="121" t="s">
        <v>663</v>
      </c>
      <c r="U90" s="2"/>
      <c r="V90" s="3"/>
    </row>
    <row r="91" spans="1:22" ht="34" x14ac:dyDescent="0.2">
      <c r="A91" s="77" t="str">
        <f>IF('START HERE'!$B$4=0,"",'START HERE'!$B$4)</f>
        <v>TURLOCK</v>
      </c>
      <c r="B91" s="2" t="s">
        <v>1501</v>
      </c>
      <c r="C91" s="78">
        <v>95382</v>
      </c>
      <c r="D91" s="60" t="s">
        <v>1646</v>
      </c>
      <c r="E91" s="2"/>
      <c r="F91" s="2" t="s">
        <v>1827</v>
      </c>
      <c r="G91" s="69" t="s">
        <v>1479</v>
      </c>
      <c r="H91" s="91">
        <v>0</v>
      </c>
      <c r="I91" s="2">
        <v>3</v>
      </c>
      <c r="J91" s="74">
        <v>0.337050310849</v>
      </c>
      <c r="K91" s="2" t="s">
        <v>663</v>
      </c>
      <c r="L91" s="78" t="s">
        <v>664</v>
      </c>
      <c r="M91" s="78" t="s">
        <v>660</v>
      </c>
      <c r="N91" s="78" t="s">
        <v>659</v>
      </c>
      <c r="O91" s="2" t="s">
        <v>680</v>
      </c>
      <c r="P91" s="2">
        <v>0</v>
      </c>
      <c r="Q91" s="78">
        <v>0</v>
      </c>
      <c r="R91" s="2">
        <v>1</v>
      </c>
      <c r="S91" s="94">
        <f>SUM(Table3[[#This Row],[Lower Income Capacity]:[Above Moderate Income Capacity]])</f>
        <v>1</v>
      </c>
      <c r="T91" s="121" t="s">
        <v>663</v>
      </c>
      <c r="U91" s="2"/>
      <c r="V91" s="3"/>
    </row>
    <row r="92" spans="1:22" ht="17" x14ac:dyDescent="0.2">
      <c r="A92" s="77" t="str">
        <f>IF('START HERE'!$B$4=0,"",'START HERE'!$B$4)</f>
        <v>TURLOCK</v>
      </c>
      <c r="B92" s="2" t="s">
        <v>1502</v>
      </c>
      <c r="C92" s="78">
        <v>95382</v>
      </c>
      <c r="D92" s="60" t="s">
        <v>1647</v>
      </c>
      <c r="E92" s="2"/>
      <c r="F92" s="2" t="s">
        <v>1827</v>
      </c>
      <c r="G92" s="69" t="s">
        <v>1479</v>
      </c>
      <c r="H92" s="91">
        <v>0</v>
      </c>
      <c r="I92" s="2">
        <v>3</v>
      </c>
      <c r="J92" s="74">
        <v>0.33295272105399998</v>
      </c>
      <c r="K92" s="2" t="s">
        <v>663</v>
      </c>
      <c r="L92" s="78" t="s">
        <v>664</v>
      </c>
      <c r="M92" s="2" t="s">
        <v>660</v>
      </c>
      <c r="N92" s="78" t="s">
        <v>659</v>
      </c>
      <c r="O92" s="2" t="s">
        <v>680</v>
      </c>
      <c r="P92" s="2">
        <v>0</v>
      </c>
      <c r="Q92" s="78">
        <v>0</v>
      </c>
      <c r="R92" s="2">
        <v>1</v>
      </c>
      <c r="S92" s="94">
        <f>SUM(Table3[[#This Row],[Lower Income Capacity]:[Above Moderate Income Capacity]])</f>
        <v>1</v>
      </c>
      <c r="T92" s="121" t="s">
        <v>663</v>
      </c>
      <c r="U92" s="2"/>
      <c r="V92" s="3"/>
    </row>
    <row r="93" spans="1:22" ht="17" x14ac:dyDescent="0.2">
      <c r="A93" s="77" t="str">
        <f>IF('START HERE'!$B$4=0,"",'START HERE'!$B$4)</f>
        <v>TURLOCK</v>
      </c>
      <c r="B93" s="2" t="s">
        <v>1503</v>
      </c>
      <c r="C93" s="78">
        <v>95380</v>
      </c>
      <c r="D93" s="60" t="s">
        <v>1648</v>
      </c>
      <c r="E93" s="2"/>
      <c r="F93" s="2" t="s">
        <v>1827</v>
      </c>
      <c r="G93" s="75" t="s">
        <v>1471</v>
      </c>
      <c r="H93" s="91">
        <v>0</v>
      </c>
      <c r="I93" s="2">
        <v>3</v>
      </c>
      <c r="J93" s="74">
        <v>1.57460454849</v>
      </c>
      <c r="K93" s="2" t="s">
        <v>663</v>
      </c>
      <c r="L93" s="83" t="s">
        <v>664</v>
      </c>
      <c r="M93" s="2" t="s">
        <v>660</v>
      </c>
      <c r="N93" s="78" t="s">
        <v>659</v>
      </c>
      <c r="O93" s="2" t="s">
        <v>680</v>
      </c>
      <c r="P93" s="2">
        <v>0</v>
      </c>
      <c r="Q93" s="78">
        <v>0</v>
      </c>
      <c r="R93" s="2">
        <v>4</v>
      </c>
      <c r="S93" s="94">
        <f>SUM(Table3[[#This Row],[Lower Income Capacity]:[Above Moderate Income Capacity]])</f>
        <v>4</v>
      </c>
      <c r="T93" s="121" t="s">
        <v>663</v>
      </c>
      <c r="U93" s="2"/>
      <c r="V93" s="3"/>
    </row>
    <row r="94" spans="1:22" ht="17" x14ac:dyDescent="0.2">
      <c r="A94" s="77" t="str">
        <f>IF('START HERE'!$B$4=0,"",'START HERE'!$B$4)</f>
        <v>TURLOCK</v>
      </c>
      <c r="B94" s="2" t="s">
        <v>1504</v>
      </c>
      <c r="C94" s="78">
        <v>95382</v>
      </c>
      <c r="D94" s="60" t="s">
        <v>1649</v>
      </c>
      <c r="E94" s="2"/>
      <c r="F94" s="2" t="s">
        <v>1827</v>
      </c>
      <c r="G94" s="69" t="s">
        <v>1479</v>
      </c>
      <c r="H94" s="91">
        <v>0</v>
      </c>
      <c r="I94" s="2">
        <v>3</v>
      </c>
      <c r="J94" s="74">
        <v>0.32299948146500002</v>
      </c>
      <c r="K94" s="2" t="s">
        <v>663</v>
      </c>
      <c r="L94" s="78" t="s">
        <v>664</v>
      </c>
      <c r="M94" s="2" t="s">
        <v>660</v>
      </c>
      <c r="N94" s="78" t="s">
        <v>659</v>
      </c>
      <c r="O94" s="2" t="s">
        <v>680</v>
      </c>
      <c r="P94" s="2">
        <v>0</v>
      </c>
      <c r="Q94" s="78">
        <v>0</v>
      </c>
      <c r="R94" s="2">
        <v>1</v>
      </c>
      <c r="S94" s="94">
        <f>SUM(Table3[[#This Row],[Lower Income Capacity]:[Above Moderate Income Capacity]])</f>
        <v>1</v>
      </c>
      <c r="T94" s="121" t="s">
        <v>663</v>
      </c>
      <c r="U94" s="2"/>
      <c r="V94" s="3"/>
    </row>
    <row r="95" spans="1:22" ht="17" x14ac:dyDescent="0.2">
      <c r="A95" s="77" t="str">
        <f>IF('START HERE'!$B$4=0,"",'START HERE'!$B$4)</f>
        <v>TURLOCK</v>
      </c>
      <c r="B95" s="2" t="s">
        <v>1505</v>
      </c>
      <c r="C95" s="78">
        <v>95382</v>
      </c>
      <c r="D95" s="60" t="s">
        <v>1650</v>
      </c>
      <c r="E95" s="2"/>
      <c r="F95" s="2" t="s">
        <v>1827</v>
      </c>
      <c r="G95" s="69" t="s">
        <v>1479</v>
      </c>
      <c r="H95" s="91">
        <v>0</v>
      </c>
      <c r="I95" s="2">
        <v>3</v>
      </c>
      <c r="J95" s="74">
        <v>0.32886114666799998</v>
      </c>
      <c r="K95" s="2" t="s">
        <v>663</v>
      </c>
      <c r="L95" s="78" t="s">
        <v>664</v>
      </c>
      <c r="M95" s="2" t="s">
        <v>660</v>
      </c>
      <c r="N95" s="78" t="s">
        <v>659</v>
      </c>
      <c r="O95" s="2" t="s">
        <v>680</v>
      </c>
      <c r="P95" s="2">
        <v>0</v>
      </c>
      <c r="Q95" s="78">
        <v>0</v>
      </c>
      <c r="R95" s="2">
        <v>1</v>
      </c>
      <c r="S95" s="94">
        <f>SUM(Table3[[#This Row],[Lower Income Capacity]:[Above Moderate Income Capacity]])</f>
        <v>1</v>
      </c>
      <c r="T95" s="121" t="s">
        <v>663</v>
      </c>
      <c r="U95" s="2"/>
      <c r="V95" s="3"/>
    </row>
    <row r="96" spans="1:22" ht="17" x14ac:dyDescent="0.2">
      <c r="A96" s="77" t="str">
        <f>IF('START HERE'!$B$4=0,"",'START HERE'!$B$4)</f>
        <v>TURLOCK</v>
      </c>
      <c r="B96" s="2" t="s">
        <v>1506</v>
      </c>
      <c r="C96" s="78">
        <v>95382</v>
      </c>
      <c r="D96" s="60" t="s">
        <v>1651</v>
      </c>
      <c r="E96" s="2"/>
      <c r="F96" s="2" t="s">
        <v>1827</v>
      </c>
      <c r="G96" s="69" t="s">
        <v>1479</v>
      </c>
      <c r="H96" s="91">
        <v>0</v>
      </c>
      <c r="I96" s="2">
        <v>3</v>
      </c>
      <c r="J96" s="74">
        <v>0.33556565578199998</v>
      </c>
      <c r="K96" s="2" t="s">
        <v>663</v>
      </c>
      <c r="L96" s="78" t="s">
        <v>664</v>
      </c>
      <c r="M96" s="2" t="s">
        <v>660</v>
      </c>
      <c r="N96" s="78" t="s">
        <v>659</v>
      </c>
      <c r="O96" s="2" t="s">
        <v>680</v>
      </c>
      <c r="P96" s="2">
        <v>0</v>
      </c>
      <c r="Q96" s="78">
        <v>0</v>
      </c>
      <c r="R96" s="2">
        <v>1</v>
      </c>
      <c r="S96" s="94">
        <f>SUM(Table3[[#This Row],[Lower Income Capacity]:[Above Moderate Income Capacity]])</f>
        <v>1</v>
      </c>
      <c r="T96" s="121" t="s">
        <v>663</v>
      </c>
      <c r="U96" s="2"/>
      <c r="V96" s="3"/>
    </row>
    <row r="97" spans="1:22" ht="17" x14ac:dyDescent="0.2">
      <c r="A97" s="77" t="str">
        <f>IF('START HERE'!$B$4=0,"",'START HERE'!$B$4)</f>
        <v>TURLOCK</v>
      </c>
      <c r="B97" s="2" t="s">
        <v>1507</v>
      </c>
      <c r="C97" s="78">
        <v>95382</v>
      </c>
      <c r="D97" s="60" t="s">
        <v>1652</v>
      </c>
      <c r="E97" s="2"/>
      <c r="F97" s="2" t="s">
        <v>1827</v>
      </c>
      <c r="G97" s="69" t="s">
        <v>1479</v>
      </c>
      <c r="H97" s="91">
        <v>0</v>
      </c>
      <c r="I97" s="2">
        <v>3</v>
      </c>
      <c r="J97" s="74">
        <v>0.33921768200199998</v>
      </c>
      <c r="K97" s="2" t="s">
        <v>663</v>
      </c>
      <c r="L97" s="78" t="s">
        <v>664</v>
      </c>
      <c r="M97" s="2" t="s">
        <v>660</v>
      </c>
      <c r="N97" s="78" t="s">
        <v>659</v>
      </c>
      <c r="O97" s="2" t="s">
        <v>680</v>
      </c>
      <c r="P97" s="2">
        <v>0</v>
      </c>
      <c r="Q97" s="78">
        <v>0</v>
      </c>
      <c r="R97" s="2">
        <v>1</v>
      </c>
      <c r="S97" s="94">
        <f>SUM(Table3[[#This Row],[Lower Income Capacity]:[Above Moderate Income Capacity]])</f>
        <v>1</v>
      </c>
      <c r="T97" s="121" t="s">
        <v>663</v>
      </c>
      <c r="U97" s="2"/>
      <c r="V97" s="3"/>
    </row>
    <row r="98" spans="1:22" ht="17" x14ac:dyDescent="0.2">
      <c r="A98" s="77" t="str">
        <f>IF('START HERE'!$B$4=0,"",'START HERE'!$B$4)</f>
        <v>TURLOCK</v>
      </c>
      <c r="B98" s="2" t="s">
        <v>1508</v>
      </c>
      <c r="C98" s="78">
        <v>95382</v>
      </c>
      <c r="D98" s="60" t="s">
        <v>1653</v>
      </c>
      <c r="E98" s="2"/>
      <c r="F98" s="2" t="s">
        <v>1827</v>
      </c>
      <c r="G98" s="69" t="s">
        <v>1479</v>
      </c>
      <c r="H98" s="91">
        <v>0</v>
      </c>
      <c r="I98" s="2">
        <v>3</v>
      </c>
      <c r="J98" s="74">
        <v>0.33954749617800001</v>
      </c>
      <c r="K98" s="2" t="s">
        <v>663</v>
      </c>
      <c r="L98" s="78" t="s">
        <v>664</v>
      </c>
      <c r="M98" s="2" t="s">
        <v>660</v>
      </c>
      <c r="N98" s="78" t="s">
        <v>659</v>
      </c>
      <c r="O98" s="2" t="s">
        <v>680</v>
      </c>
      <c r="P98" s="2">
        <v>0</v>
      </c>
      <c r="Q98" s="78">
        <v>0</v>
      </c>
      <c r="R98" s="2">
        <v>1</v>
      </c>
      <c r="S98" s="94">
        <f>SUM(Table3[[#This Row],[Lower Income Capacity]:[Above Moderate Income Capacity]])</f>
        <v>1</v>
      </c>
      <c r="T98" s="121" t="s">
        <v>663</v>
      </c>
      <c r="U98" s="2"/>
      <c r="V98" s="3"/>
    </row>
    <row r="99" spans="1:22" ht="17" x14ac:dyDescent="0.2">
      <c r="A99" s="77" t="str">
        <f>IF('START HERE'!$B$4=0,"",'START HERE'!$B$4)</f>
        <v>TURLOCK</v>
      </c>
      <c r="B99" s="2" t="s">
        <v>1509</v>
      </c>
      <c r="C99" s="78">
        <v>95382</v>
      </c>
      <c r="D99" s="60" t="s">
        <v>1654</v>
      </c>
      <c r="E99" s="2"/>
      <c r="F99" s="2" t="s">
        <v>1827</v>
      </c>
      <c r="G99" s="69" t="s">
        <v>1471</v>
      </c>
      <c r="H99" s="91">
        <v>0</v>
      </c>
      <c r="I99" s="2">
        <v>3</v>
      </c>
      <c r="J99" s="74">
        <v>0.50635497778899996</v>
      </c>
      <c r="K99" s="2" t="s">
        <v>663</v>
      </c>
      <c r="L99" s="78" t="s">
        <v>664</v>
      </c>
      <c r="M99" s="2" t="s">
        <v>660</v>
      </c>
      <c r="N99" s="78" t="s">
        <v>659</v>
      </c>
      <c r="O99" s="2" t="s">
        <v>680</v>
      </c>
      <c r="P99" s="2">
        <v>0</v>
      </c>
      <c r="Q99" s="78">
        <v>0</v>
      </c>
      <c r="R99" s="2">
        <v>1</v>
      </c>
      <c r="S99" s="94">
        <f>SUM(Table3[[#This Row],[Lower Income Capacity]:[Above Moderate Income Capacity]])</f>
        <v>1</v>
      </c>
      <c r="T99" s="121" t="s">
        <v>663</v>
      </c>
      <c r="U99" s="2"/>
      <c r="V99" s="3"/>
    </row>
    <row r="100" spans="1:22" ht="17" x14ac:dyDescent="0.2">
      <c r="A100" s="77" t="str">
        <f>IF('START HERE'!$B$4=0,"",'START HERE'!$B$4)</f>
        <v>TURLOCK</v>
      </c>
      <c r="B100" s="2" t="s">
        <v>1510</v>
      </c>
      <c r="C100" s="78">
        <v>95382</v>
      </c>
      <c r="D100" s="60" t="s">
        <v>1655</v>
      </c>
      <c r="E100" s="2"/>
      <c r="F100" s="2" t="s">
        <v>1827</v>
      </c>
      <c r="G100" s="69" t="s">
        <v>1479</v>
      </c>
      <c r="H100" s="91">
        <v>0</v>
      </c>
      <c r="I100" s="2">
        <v>3</v>
      </c>
      <c r="J100" s="74">
        <v>0.34664983648300002</v>
      </c>
      <c r="K100" s="2" t="s">
        <v>663</v>
      </c>
      <c r="L100" s="78" t="s">
        <v>664</v>
      </c>
      <c r="M100" s="2" t="s">
        <v>660</v>
      </c>
      <c r="N100" s="78" t="s">
        <v>659</v>
      </c>
      <c r="O100" s="2" t="s">
        <v>680</v>
      </c>
      <c r="P100" s="2">
        <v>0</v>
      </c>
      <c r="Q100" s="78">
        <v>0</v>
      </c>
      <c r="R100" s="2">
        <v>1</v>
      </c>
      <c r="S100" s="94">
        <f>SUM(Table3[[#This Row],[Lower Income Capacity]:[Above Moderate Income Capacity]])</f>
        <v>1</v>
      </c>
      <c r="T100" s="121" t="s">
        <v>663</v>
      </c>
      <c r="U100" s="2"/>
      <c r="V100" s="3"/>
    </row>
    <row r="101" spans="1:22" ht="17" x14ac:dyDescent="0.2">
      <c r="A101" s="77" t="str">
        <f>IF('START HERE'!$B$4=0,"",'START HERE'!$B$4)</f>
        <v>TURLOCK</v>
      </c>
      <c r="B101" s="2" t="s">
        <v>1509</v>
      </c>
      <c r="C101" s="78">
        <v>95382</v>
      </c>
      <c r="D101" s="60" t="s">
        <v>1656</v>
      </c>
      <c r="E101" s="2"/>
      <c r="F101" s="2" t="s">
        <v>1827</v>
      </c>
      <c r="G101" s="69" t="s">
        <v>1471</v>
      </c>
      <c r="H101" s="91">
        <v>0</v>
      </c>
      <c r="I101" s="2">
        <v>3</v>
      </c>
      <c r="J101" s="74">
        <v>0.55048485716899997</v>
      </c>
      <c r="K101" s="2" t="s">
        <v>663</v>
      </c>
      <c r="L101" s="78" t="s">
        <v>664</v>
      </c>
      <c r="M101" s="2" t="s">
        <v>660</v>
      </c>
      <c r="N101" s="78" t="s">
        <v>659</v>
      </c>
      <c r="O101" s="2" t="s">
        <v>680</v>
      </c>
      <c r="P101" s="2">
        <v>0</v>
      </c>
      <c r="Q101" s="78">
        <v>0</v>
      </c>
      <c r="R101" s="2">
        <v>1</v>
      </c>
      <c r="S101" s="94">
        <f>SUM(Table3[[#This Row],[Lower Income Capacity]:[Above Moderate Income Capacity]])</f>
        <v>1</v>
      </c>
      <c r="T101" s="121" t="s">
        <v>663</v>
      </c>
      <c r="U101" s="2"/>
      <c r="V101" s="3"/>
    </row>
    <row r="102" spans="1:22" ht="34" x14ac:dyDescent="0.2">
      <c r="A102" s="77" t="str">
        <f>IF('START HERE'!$B$4=0,"",'START HERE'!$B$4)</f>
        <v>TURLOCK</v>
      </c>
      <c r="B102" s="2" t="s">
        <v>1509</v>
      </c>
      <c r="C102" s="78">
        <v>95382</v>
      </c>
      <c r="D102" s="60" t="s">
        <v>1657</v>
      </c>
      <c r="E102" s="2"/>
      <c r="F102" s="2" t="s">
        <v>1827</v>
      </c>
      <c r="G102" s="69" t="s">
        <v>1471</v>
      </c>
      <c r="H102" s="91">
        <v>0</v>
      </c>
      <c r="I102" s="2">
        <v>3</v>
      </c>
      <c r="J102" s="74">
        <v>0.51231303378299997</v>
      </c>
      <c r="K102" s="2" t="s">
        <v>663</v>
      </c>
      <c r="L102" s="78" t="s">
        <v>664</v>
      </c>
      <c r="M102" s="78" t="s">
        <v>660</v>
      </c>
      <c r="N102" s="78" t="s">
        <v>659</v>
      </c>
      <c r="O102" s="2" t="s">
        <v>680</v>
      </c>
      <c r="P102" s="2">
        <v>0</v>
      </c>
      <c r="Q102" s="78">
        <v>0</v>
      </c>
      <c r="R102" s="2">
        <v>1</v>
      </c>
      <c r="S102" s="94">
        <f>SUM(Table3[[#This Row],[Lower Income Capacity]:[Above Moderate Income Capacity]])</f>
        <v>1</v>
      </c>
      <c r="T102" s="121" t="s">
        <v>663</v>
      </c>
      <c r="U102" s="2"/>
      <c r="V102" s="3"/>
    </row>
    <row r="103" spans="1:22" ht="34" x14ac:dyDescent="0.2">
      <c r="A103" s="77" t="str">
        <f>IF('START HERE'!$B$4=0,"",'START HERE'!$B$4)</f>
        <v>TURLOCK</v>
      </c>
      <c r="B103" s="2" t="s">
        <v>1510</v>
      </c>
      <c r="C103" s="78">
        <v>95382</v>
      </c>
      <c r="D103" s="60" t="s">
        <v>1658</v>
      </c>
      <c r="E103" s="2"/>
      <c r="F103" s="2" t="s">
        <v>1827</v>
      </c>
      <c r="G103" s="69" t="s">
        <v>1479</v>
      </c>
      <c r="H103" s="91">
        <v>0</v>
      </c>
      <c r="I103" s="2">
        <v>3</v>
      </c>
      <c r="J103" s="74">
        <v>0.34725561427500001</v>
      </c>
      <c r="K103" s="2" t="s">
        <v>663</v>
      </c>
      <c r="L103" s="78" t="s">
        <v>664</v>
      </c>
      <c r="M103" s="78" t="s">
        <v>660</v>
      </c>
      <c r="N103" s="78" t="s">
        <v>659</v>
      </c>
      <c r="O103" s="2" t="s">
        <v>680</v>
      </c>
      <c r="P103" s="2">
        <v>0</v>
      </c>
      <c r="Q103" s="78">
        <v>0</v>
      </c>
      <c r="R103" s="2">
        <v>1</v>
      </c>
      <c r="S103" s="94">
        <f>SUM(Table3[[#This Row],[Lower Income Capacity]:[Above Moderate Income Capacity]])</f>
        <v>1</v>
      </c>
      <c r="T103" s="121" t="s">
        <v>663</v>
      </c>
      <c r="U103" s="2"/>
      <c r="V103" s="3"/>
    </row>
    <row r="104" spans="1:22" ht="17" x14ac:dyDescent="0.2">
      <c r="A104" s="77" t="str">
        <f>IF('START HERE'!$B$4=0,"",'START HERE'!$B$4)</f>
        <v>TURLOCK</v>
      </c>
      <c r="B104" s="2" t="s">
        <v>1511</v>
      </c>
      <c r="C104" s="78">
        <v>95382</v>
      </c>
      <c r="D104" s="60" t="s">
        <v>1659</v>
      </c>
      <c r="E104" s="2"/>
      <c r="F104" s="2" t="s">
        <v>1827</v>
      </c>
      <c r="G104" s="69" t="s">
        <v>1479</v>
      </c>
      <c r="H104" s="91">
        <v>0</v>
      </c>
      <c r="I104" s="2">
        <v>3</v>
      </c>
      <c r="J104" s="74">
        <v>2.2290566554</v>
      </c>
      <c r="K104" s="2" t="s">
        <v>663</v>
      </c>
      <c r="L104" s="78" t="s">
        <v>664</v>
      </c>
      <c r="M104" s="2" t="s">
        <v>660</v>
      </c>
      <c r="N104" s="78" t="s">
        <v>659</v>
      </c>
      <c r="O104" s="2" t="s">
        <v>672</v>
      </c>
      <c r="P104" s="2">
        <v>0</v>
      </c>
      <c r="Q104" s="78">
        <v>0</v>
      </c>
      <c r="R104" s="2">
        <v>6</v>
      </c>
      <c r="S104" s="94">
        <f>SUM(Table3[[#This Row],[Lower Income Capacity]:[Above Moderate Income Capacity]])</f>
        <v>6</v>
      </c>
      <c r="T104" s="121" t="s">
        <v>663</v>
      </c>
      <c r="U104" s="2"/>
      <c r="V104" s="3"/>
    </row>
    <row r="105" spans="1:22" ht="17" x14ac:dyDescent="0.2">
      <c r="A105" s="77" t="str">
        <f>IF('START HERE'!$B$4=0,"",'START HERE'!$B$4)</f>
        <v>TURLOCK</v>
      </c>
      <c r="B105" s="2" t="s">
        <v>1512</v>
      </c>
      <c r="C105" s="78">
        <v>95382</v>
      </c>
      <c r="D105" s="60" t="s">
        <v>1660</v>
      </c>
      <c r="E105" s="2"/>
      <c r="F105" s="2" t="s">
        <v>1827</v>
      </c>
      <c r="G105" s="69" t="s">
        <v>1479</v>
      </c>
      <c r="H105" s="91">
        <v>0</v>
      </c>
      <c r="I105" s="2">
        <v>3</v>
      </c>
      <c r="J105" s="74">
        <v>0.49410103624899998</v>
      </c>
      <c r="K105" s="2" t="s">
        <v>663</v>
      </c>
      <c r="L105" s="78" t="s">
        <v>664</v>
      </c>
      <c r="M105" s="2" t="s">
        <v>660</v>
      </c>
      <c r="N105" s="78" t="s">
        <v>659</v>
      </c>
      <c r="O105" s="2" t="s">
        <v>672</v>
      </c>
      <c r="P105" s="2">
        <v>0</v>
      </c>
      <c r="Q105" s="78">
        <v>0</v>
      </c>
      <c r="R105" s="2">
        <v>1</v>
      </c>
      <c r="S105" s="94">
        <f>SUM(Table3[[#This Row],[Lower Income Capacity]:[Above Moderate Income Capacity]])</f>
        <v>1</v>
      </c>
      <c r="T105" s="121" t="s">
        <v>663</v>
      </c>
      <c r="U105" s="2"/>
      <c r="V105" s="3"/>
    </row>
    <row r="106" spans="1:22" ht="34" x14ac:dyDescent="0.2">
      <c r="A106" s="77" t="str">
        <f>IF('START HERE'!$B$4=0,"",'START HERE'!$B$4)</f>
        <v>TURLOCK</v>
      </c>
      <c r="B106" s="2" t="s">
        <v>1513</v>
      </c>
      <c r="C106" s="78">
        <v>95382</v>
      </c>
      <c r="D106" s="60" t="s">
        <v>1661</v>
      </c>
      <c r="E106" s="2"/>
      <c r="F106" s="2" t="s">
        <v>1827</v>
      </c>
      <c r="G106" s="75" t="s">
        <v>1471</v>
      </c>
      <c r="H106" s="91">
        <v>0</v>
      </c>
      <c r="I106" s="2">
        <v>3</v>
      </c>
      <c r="J106" s="74">
        <v>3.2950327763899998</v>
      </c>
      <c r="K106" s="2" t="s">
        <v>663</v>
      </c>
      <c r="L106" s="78" t="s">
        <v>664</v>
      </c>
      <c r="M106" s="78" t="s">
        <v>660</v>
      </c>
      <c r="N106" s="78" t="s">
        <v>659</v>
      </c>
      <c r="O106" s="2" t="s">
        <v>680</v>
      </c>
      <c r="P106" s="2">
        <v>0</v>
      </c>
      <c r="Q106" s="78">
        <v>0</v>
      </c>
      <c r="R106" s="2">
        <v>9</v>
      </c>
      <c r="S106" s="94">
        <f>SUM(Table3[[#This Row],[Lower Income Capacity]:[Above Moderate Income Capacity]])</f>
        <v>9</v>
      </c>
      <c r="T106" s="121" t="s">
        <v>663</v>
      </c>
      <c r="U106" s="2"/>
      <c r="V106" s="3"/>
    </row>
    <row r="107" spans="1:22" ht="34" x14ac:dyDescent="0.2">
      <c r="A107" s="77" t="str">
        <f>IF('START HERE'!$B$4=0,"",'START HERE'!$B$4)</f>
        <v>TURLOCK</v>
      </c>
      <c r="B107" s="2" t="s">
        <v>1514</v>
      </c>
      <c r="C107" s="78">
        <v>95382</v>
      </c>
      <c r="D107" s="60" t="s">
        <v>1662</v>
      </c>
      <c r="E107" s="2"/>
      <c r="F107" s="2" t="s">
        <v>1827</v>
      </c>
      <c r="G107" s="69" t="s">
        <v>1479</v>
      </c>
      <c r="H107" s="91">
        <v>0</v>
      </c>
      <c r="I107" s="2">
        <v>3</v>
      </c>
      <c r="J107" s="74">
        <v>0.34671871183699998</v>
      </c>
      <c r="K107" s="2" t="s">
        <v>663</v>
      </c>
      <c r="L107" s="78" t="s">
        <v>664</v>
      </c>
      <c r="M107" s="78" t="s">
        <v>660</v>
      </c>
      <c r="N107" s="78" t="s">
        <v>659</v>
      </c>
      <c r="O107" s="2" t="s">
        <v>680</v>
      </c>
      <c r="P107" s="2">
        <v>0</v>
      </c>
      <c r="Q107" s="78">
        <v>0</v>
      </c>
      <c r="R107" s="2">
        <v>1</v>
      </c>
      <c r="S107" s="94">
        <f>SUM(Table3[[#This Row],[Lower Income Capacity]:[Above Moderate Income Capacity]])</f>
        <v>1</v>
      </c>
      <c r="T107" s="121" t="s">
        <v>663</v>
      </c>
      <c r="U107" s="2"/>
      <c r="V107" s="3"/>
    </row>
    <row r="108" spans="1:22" ht="34" x14ac:dyDescent="0.2">
      <c r="A108" s="77" t="str">
        <f>IF('START HERE'!$B$4=0,"",'START HERE'!$B$4)</f>
        <v>TURLOCK</v>
      </c>
      <c r="B108" s="2" t="s">
        <v>1515</v>
      </c>
      <c r="C108" s="78">
        <v>95382</v>
      </c>
      <c r="D108" s="60" t="s">
        <v>1663</v>
      </c>
      <c r="E108" s="2"/>
      <c r="F108" s="2" t="s">
        <v>1827</v>
      </c>
      <c r="G108" s="69" t="s">
        <v>1479</v>
      </c>
      <c r="H108" s="91">
        <v>0</v>
      </c>
      <c r="I108" s="2">
        <v>3</v>
      </c>
      <c r="J108" s="74">
        <v>0.34653007588500001</v>
      </c>
      <c r="K108" s="2" t="s">
        <v>663</v>
      </c>
      <c r="L108" s="78" t="s">
        <v>664</v>
      </c>
      <c r="M108" s="78" t="s">
        <v>660</v>
      </c>
      <c r="N108" s="78" t="s">
        <v>659</v>
      </c>
      <c r="O108" s="2" t="s">
        <v>680</v>
      </c>
      <c r="P108" s="2">
        <v>0</v>
      </c>
      <c r="Q108" s="78">
        <v>0</v>
      </c>
      <c r="R108" s="2">
        <v>1</v>
      </c>
      <c r="S108" s="94">
        <f>SUM(Table3[[#This Row],[Lower Income Capacity]:[Above Moderate Income Capacity]])</f>
        <v>1</v>
      </c>
      <c r="T108" s="121" t="s">
        <v>663</v>
      </c>
      <c r="U108" s="2"/>
      <c r="V108" s="3"/>
    </row>
    <row r="109" spans="1:22" ht="17" x14ac:dyDescent="0.2">
      <c r="A109" s="77" t="str">
        <f>IF('START HERE'!$B$4=0,"",'START HERE'!$B$4)</f>
        <v>TURLOCK</v>
      </c>
      <c r="B109" s="2" t="s">
        <v>1516</v>
      </c>
      <c r="C109" s="78">
        <v>95382</v>
      </c>
      <c r="D109" s="60" t="s">
        <v>1664</v>
      </c>
      <c r="E109" s="2"/>
      <c r="F109" s="2" t="s">
        <v>1827</v>
      </c>
      <c r="G109" s="75" t="s">
        <v>1471</v>
      </c>
      <c r="H109" s="91">
        <v>0</v>
      </c>
      <c r="I109" s="2">
        <v>3</v>
      </c>
      <c r="J109" s="74">
        <v>2.3254077631599999</v>
      </c>
      <c r="K109" s="2" t="s">
        <v>663</v>
      </c>
      <c r="L109" s="78" t="s">
        <v>664</v>
      </c>
      <c r="M109" s="2" t="s">
        <v>670</v>
      </c>
      <c r="N109" s="83" t="s">
        <v>659</v>
      </c>
      <c r="O109" s="2" t="s">
        <v>672</v>
      </c>
      <c r="P109" s="2">
        <v>0</v>
      </c>
      <c r="Q109" s="78">
        <v>0</v>
      </c>
      <c r="R109" s="2">
        <v>6</v>
      </c>
      <c r="S109" s="94">
        <f>SUM(Table3[[#This Row],[Lower Income Capacity]:[Above Moderate Income Capacity]])</f>
        <v>6</v>
      </c>
      <c r="T109" s="121" t="s">
        <v>663</v>
      </c>
      <c r="U109" s="2"/>
      <c r="V109" s="3"/>
    </row>
    <row r="110" spans="1:22" ht="34" x14ac:dyDescent="0.2">
      <c r="A110" s="77" t="str">
        <f>IF('START HERE'!$B$4=0,"",'START HERE'!$B$4)</f>
        <v>TURLOCK</v>
      </c>
      <c r="B110" s="2" t="s">
        <v>2017</v>
      </c>
      <c r="C110" s="78">
        <v>95380</v>
      </c>
      <c r="D110" s="60" t="s">
        <v>2016</v>
      </c>
      <c r="E110" s="2"/>
      <c r="F110" s="2" t="s">
        <v>1827</v>
      </c>
      <c r="G110" s="69" t="s">
        <v>1479</v>
      </c>
      <c r="H110" s="91">
        <v>0</v>
      </c>
      <c r="I110" s="2">
        <v>3</v>
      </c>
      <c r="J110" s="74">
        <v>1.3013407877300001</v>
      </c>
      <c r="K110" s="2" t="s">
        <v>663</v>
      </c>
      <c r="L110" s="78" t="s">
        <v>664</v>
      </c>
      <c r="M110" s="78" t="s">
        <v>660</v>
      </c>
      <c r="N110" s="83" t="s">
        <v>659</v>
      </c>
      <c r="O110" s="2" t="s">
        <v>672</v>
      </c>
      <c r="P110" s="2">
        <v>0</v>
      </c>
      <c r="Q110" s="78">
        <v>0</v>
      </c>
      <c r="R110" s="2">
        <v>3</v>
      </c>
      <c r="S110" s="94">
        <f>SUM(Table3[[#This Row],[Lower Income Capacity]:[Above Moderate Income Capacity]])</f>
        <v>3</v>
      </c>
      <c r="T110" s="121" t="s">
        <v>663</v>
      </c>
      <c r="U110" s="2"/>
      <c r="V110" s="3"/>
    </row>
    <row r="111" spans="1:22" ht="34" x14ac:dyDescent="0.2">
      <c r="A111" s="77" t="str">
        <f>IF('START HERE'!$B$4=0,"",'START HERE'!$B$4)</f>
        <v>TURLOCK</v>
      </c>
      <c r="B111" s="2" t="s">
        <v>1517</v>
      </c>
      <c r="C111" s="78">
        <v>95380</v>
      </c>
      <c r="D111" s="60" t="s">
        <v>1665</v>
      </c>
      <c r="E111" s="2"/>
      <c r="F111" s="2" t="s">
        <v>1828</v>
      </c>
      <c r="G111" s="75" t="s">
        <v>1473</v>
      </c>
      <c r="H111" s="91">
        <v>0</v>
      </c>
      <c r="I111" s="2">
        <v>15</v>
      </c>
      <c r="J111" s="74">
        <v>2.8653427551599999</v>
      </c>
      <c r="K111" s="2" t="s">
        <v>663</v>
      </c>
      <c r="L111" s="78" t="s">
        <v>664</v>
      </c>
      <c r="M111" s="78" t="s">
        <v>660</v>
      </c>
      <c r="N111" s="83" t="s">
        <v>659</v>
      </c>
      <c r="O111" s="2" t="s">
        <v>680</v>
      </c>
      <c r="P111" s="2">
        <v>0</v>
      </c>
      <c r="Q111" s="78">
        <v>34</v>
      </c>
      <c r="R111" s="2">
        <v>0</v>
      </c>
      <c r="S111" s="94">
        <f>SUM(Table3[[#This Row],[Lower Income Capacity]:[Above Moderate Income Capacity]])</f>
        <v>34</v>
      </c>
      <c r="T111" s="121" t="s">
        <v>663</v>
      </c>
      <c r="U111" s="2"/>
      <c r="V111" s="3"/>
    </row>
    <row r="112" spans="1:22" ht="34" x14ac:dyDescent="0.2">
      <c r="A112" s="77" t="str">
        <f>IF('START HERE'!$B$4=0,"",'START HERE'!$B$4)</f>
        <v>TURLOCK</v>
      </c>
      <c r="B112" s="2" t="s">
        <v>1518</v>
      </c>
      <c r="C112" s="78">
        <v>95380</v>
      </c>
      <c r="D112" s="60" t="s">
        <v>1666</v>
      </c>
      <c r="E112" s="2"/>
      <c r="F112" s="2" t="s">
        <v>1828</v>
      </c>
      <c r="G112" s="75" t="s">
        <v>1473</v>
      </c>
      <c r="H112" s="91">
        <v>0</v>
      </c>
      <c r="I112" s="2">
        <v>15</v>
      </c>
      <c r="J112" s="74">
        <v>0.66559720498499997</v>
      </c>
      <c r="K112" s="2" t="s">
        <v>663</v>
      </c>
      <c r="L112" s="78" t="s">
        <v>664</v>
      </c>
      <c r="M112" s="78" t="s">
        <v>660</v>
      </c>
      <c r="N112" s="83" t="s">
        <v>659</v>
      </c>
      <c r="O112" s="2" t="s">
        <v>680</v>
      </c>
      <c r="P112" s="2">
        <v>0</v>
      </c>
      <c r="Q112" s="78">
        <v>7</v>
      </c>
      <c r="R112" s="2">
        <v>0</v>
      </c>
      <c r="S112" s="94">
        <f>SUM(Table3[[#This Row],[Lower Income Capacity]:[Above Moderate Income Capacity]])</f>
        <v>7</v>
      </c>
      <c r="T112" s="121" t="s">
        <v>663</v>
      </c>
      <c r="U112" s="2"/>
      <c r="V112" s="3"/>
    </row>
    <row r="113" spans="1:22" ht="17" x14ac:dyDescent="0.2">
      <c r="A113" s="77" t="str">
        <f>IF('START HERE'!$B$4=0,"",'START HERE'!$B$4)</f>
        <v>TURLOCK</v>
      </c>
      <c r="B113" s="2" t="s">
        <v>1519</v>
      </c>
      <c r="C113" s="78">
        <v>95380</v>
      </c>
      <c r="D113" s="60" t="s">
        <v>1667</v>
      </c>
      <c r="E113" s="2"/>
      <c r="F113" s="2" t="s">
        <v>1828</v>
      </c>
      <c r="G113" s="75" t="s">
        <v>1473</v>
      </c>
      <c r="H113" s="91">
        <v>0</v>
      </c>
      <c r="I113" s="2">
        <v>15</v>
      </c>
      <c r="J113" s="74">
        <v>0.160674186701</v>
      </c>
      <c r="K113" s="2" t="s">
        <v>663</v>
      </c>
      <c r="L113" s="78" t="s">
        <v>664</v>
      </c>
      <c r="M113" s="2" t="s">
        <v>670</v>
      </c>
      <c r="N113" s="83" t="s">
        <v>659</v>
      </c>
      <c r="O113" s="2" t="s">
        <v>680</v>
      </c>
      <c r="P113" s="2">
        <v>0</v>
      </c>
      <c r="Q113" s="78">
        <v>1</v>
      </c>
      <c r="R113" s="2">
        <v>0</v>
      </c>
      <c r="S113" s="94">
        <f>SUM(Table3[[#This Row],[Lower Income Capacity]:[Above Moderate Income Capacity]])</f>
        <v>1</v>
      </c>
      <c r="T113" s="121" t="s">
        <v>663</v>
      </c>
      <c r="U113" s="2"/>
      <c r="V113" s="3"/>
    </row>
    <row r="114" spans="1:22" ht="34" x14ac:dyDescent="0.2">
      <c r="A114" s="77" t="str">
        <f>IF('START HERE'!$B$4=0,"",'START HERE'!$B$4)</f>
        <v>TURLOCK</v>
      </c>
      <c r="B114" s="2" t="s">
        <v>1520</v>
      </c>
      <c r="C114" s="78">
        <v>95380</v>
      </c>
      <c r="D114" s="60" t="s">
        <v>1668</v>
      </c>
      <c r="E114" s="2"/>
      <c r="F114" s="2" t="s">
        <v>1828</v>
      </c>
      <c r="G114" s="75" t="s">
        <v>1473</v>
      </c>
      <c r="H114" s="91">
        <v>0</v>
      </c>
      <c r="I114" s="2">
        <v>15</v>
      </c>
      <c r="J114" s="74">
        <v>0.18299603659399999</v>
      </c>
      <c r="K114" s="2" t="s">
        <v>663</v>
      </c>
      <c r="L114" s="78" t="s">
        <v>664</v>
      </c>
      <c r="M114" s="78" t="s">
        <v>660</v>
      </c>
      <c r="N114" s="83" t="s">
        <v>659</v>
      </c>
      <c r="O114" s="2" t="s">
        <v>680</v>
      </c>
      <c r="P114" s="2">
        <v>0</v>
      </c>
      <c r="Q114" s="78">
        <v>2</v>
      </c>
      <c r="R114" s="2">
        <v>0</v>
      </c>
      <c r="S114" s="94">
        <f>SUM(Table3[[#This Row],[Lower Income Capacity]:[Above Moderate Income Capacity]])</f>
        <v>2</v>
      </c>
      <c r="T114" s="121" t="s">
        <v>663</v>
      </c>
      <c r="U114" s="2"/>
      <c r="V114" s="3"/>
    </row>
    <row r="115" spans="1:22" ht="34" x14ac:dyDescent="0.2">
      <c r="A115" s="77" t="str">
        <f>IF('START HERE'!$B$4=0,"",'START HERE'!$B$4)</f>
        <v>TURLOCK</v>
      </c>
      <c r="B115" s="2" t="s">
        <v>1521</v>
      </c>
      <c r="C115" s="78">
        <v>95380</v>
      </c>
      <c r="D115" s="60" t="s">
        <v>1669</v>
      </c>
      <c r="E115" s="2"/>
      <c r="F115" s="2" t="s">
        <v>1828</v>
      </c>
      <c r="G115" s="75" t="s">
        <v>1473</v>
      </c>
      <c r="H115" s="91">
        <v>0</v>
      </c>
      <c r="I115" s="2">
        <v>15</v>
      </c>
      <c r="J115" s="74">
        <v>0.23043240478599999</v>
      </c>
      <c r="K115" s="2" t="s">
        <v>663</v>
      </c>
      <c r="L115" s="78" t="s">
        <v>664</v>
      </c>
      <c r="M115" s="78" t="s">
        <v>660</v>
      </c>
      <c r="N115" s="83" t="s">
        <v>659</v>
      </c>
      <c r="O115" s="2" t="s">
        <v>680</v>
      </c>
      <c r="P115" s="2">
        <v>0</v>
      </c>
      <c r="Q115" s="78">
        <v>2</v>
      </c>
      <c r="R115" s="2">
        <v>0</v>
      </c>
      <c r="S115" s="94">
        <f>SUM(Table3[[#This Row],[Lower Income Capacity]:[Above Moderate Income Capacity]])</f>
        <v>2</v>
      </c>
      <c r="T115" s="121" t="s">
        <v>663</v>
      </c>
      <c r="U115" s="2"/>
      <c r="V115" s="3"/>
    </row>
    <row r="116" spans="1:22" ht="17" x14ac:dyDescent="0.2">
      <c r="A116" s="77" t="str">
        <f>IF('START HERE'!$B$4=0,"",'START HERE'!$B$4)</f>
        <v>TURLOCK</v>
      </c>
      <c r="B116" s="2" t="s">
        <v>1522</v>
      </c>
      <c r="C116" s="78">
        <v>95380</v>
      </c>
      <c r="D116" s="60" t="s">
        <v>1670</v>
      </c>
      <c r="E116" s="2"/>
      <c r="F116" s="2" t="s">
        <v>1828</v>
      </c>
      <c r="G116" s="87" t="s">
        <v>1473</v>
      </c>
      <c r="H116" s="91">
        <v>0</v>
      </c>
      <c r="I116" s="2">
        <v>15</v>
      </c>
      <c r="J116" s="74">
        <v>0.25533866607599998</v>
      </c>
      <c r="K116" s="2" t="s">
        <v>663</v>
      </c>
      <c r="L116" s="78" t="s">
        <v>664</v>
      </c>
      <c r="M116" s="2" t="s">
        <v>660</v>
      </c>
      <c r="N116" s="83" t="s">
        <v>659</v>
      </c>
      <c r="O116" s="2" t="s">
        <v>680</v>
      </c>
      <c r="P116" s="2">
        <v>0</v>
      </c>
      <c r="Q116" s="78">
        <v>3</v>
      </c>
      <c r="R116" s="2">
        <v>0</v>
      </c>
      <c r="S116" s="94">
        <f>SUM(Table3[[#This Row],[Lower Income Capacity]:[Above Moderate Income Capacity]])</f>
        <v>3</v>
      </c>
      <c r="T116" s="121" t="s">
        <v>663</v>
      </c>
      <c r="U116" s="2"/>
      <c r="V116" s="3"/>
    </row>
    <row r="117" spans="1:22" ht="17" x14ac:dyDescent="0.2">
      <c r="A117" s="77" t="str">
        <f>IF('START HERE'!$B$4=0,"",'START HERE'!$B$4)</f>
        <v>TURLOCK</v>
      </c>
      <c r="B117" s="2" t="s">
        <v>1522</v>
      </c>
      <c r="C117" s="78">
        <v>95380</v>
      </c>
      <c r="D117" s="60" t="s">
        <v>1671</v>
      </c>
      <c r="E117" s="2"/>
      <c r="F117" s="2" t="s">
        <v>1828</v>
      </c>
      <c r="G117" s="75" t="s">
        <v>1473</v>
      </c>
      <c r="H117" s="91">
        <v>0</v>
      </c>
      <c r="I117" s="2">
        <v>15</v>
      </c>
      <c r="J117" s="74">
        <v>0.27836364019299997</v>
      </c>
      <c r="K117" s="2" t="s">
        <v>663</v>
      </c>
      <c r="L117" s="78" t="s">
        <v>664</v>
      </c>
      <c r="M117" s="2" t="s">
        <v>660</v>
      </c>
      <c r="N117" s="83" t="s">
        <v>659</v>
      </c>
      <c r="O117" s="2" t="s">
        <v>680</v>
      </c>
      <c r="P117" s="2">
        <v>0</v>
      </c>
      <c r="Q117" s="78">
        <v>3</v>
      </c>
      <c r="R117" s="2">
        <v>0</v>
      </c>
      <c r="S117" s="94">
        <f>SUM(Table3[[#This Row],[Lower Income Capacity]:[Above Moderate Income Capacity]])</f>
        <v>3</v>
      </c>
      <c r="T117" s="121" t="s">
        <v>663</v>
      </c>
      <c r="U117" s="2"/>
      <c r="V117" s="3"/>
    </row>
    <row r="118" spans="1:22" ht="17" x14ac:dyDescent="0.2">
      <c r="A118" s="77" t="str">
        <f>IF('START HERE'!$B$4=0,"",'START HERE'!$B$4)</f>
        <v>TURLOCK</v>
      </c>
      <c r="B118" s="2" t="s">
        <v>1523</v>
      </c>
      <c r="C118" s="78">
        <v>95380</v>
      </c>
      <c r="D118" s="60" t="s">
        <v>1672</v>
      </c>
      <c r="E118" s="2"/>
      <c r="F118" s="2" t="s">
        <v>1828</v>
      </c>
      <c r="G118" s="75" t="s">
        <v>1473</v>
      </c>
      <c r="H118" s="91">
        <v>0</v>
      </c>
      <c r="I118" s="2">
        <v>15</v>
      </c>
      <c r="J118" s="74">
        <v>0.17231858682500001</v>
      </c>
      <c r="K118" s="2" t="s">
        <v>663</v>
      </c>
      <c r="L118" s="78" t="s">
        <v>664</v>
      </c>
      <c r="M118" s="2" t="s">
        <v>660</v>
      </c>
      <c r="N118" s="83" t="s">
        <v>659</v>
      </c>
      <c r="O118" s="2" t="s">
        <v>680</v>
      </c>
      <c r="P118" s="2">
        <v>0</v>
      </c>
      <c r="Q118" s="78">
        <v>2</v>
      </c>
      <c r="R118" s="2">
        <v>0</v>
      </c>
      <c r="S118" s="94">
        <f>SUM(Table3[[#This Row],[Lower Income Capacity]:[Above Moderate Income Capacity]])</f>
        <v>2</v>
      </c>
      <c r="T118" s="121" t="s">
        <v>663</v>
      </c>
      <c r="U118" s="2"/>
      <c r="V118" s="3"/>
    </row>
    <row r="119" spans="1:22" ht="17" x14ac:dyDescent="0.2">
      <c r="A119" s="77" t="str">
        <f>IF('START HERE'!$B$4=0,"",'START HERE'!$B$4)</f>
        <v>TURLOCK</v>
      </c>
      <c r="B119" s="2" t="s">
        <v>1524</v>
      </c>
      <c r="C119" s="78">
        <v>95380</v>
      </c>
      <c r="D119" s="60" t="s">
        <v>1673</v>
      </c>
      <c r="E119" s="2"/>
      <c r="F119" s="2" t="s">
        <v>1828</v>
      </c>
      <c r="G119" s="75" t="s">
        <v>1473</v>
      </c>
      <c r="H119" s="91">
        <v>0</v>
      </c>
      <c r="I119" s="2">
        <v>15</v>
      </c>
      <c r="J119" s="74">
        <v>2.6354542999700001</v>
      </c>
      <c r="K119" s="2" t="s">
        <v>663</v>
      </c>
      <c r="L119" s="78" t="s">
        <v>664</v>
      </c>
      <c r="M119" s="2" t="s">
        <v>660</v>
      </c>
      <c r="N119" s="83" t="s">
        <v>659</v>
      </c>
      <c r="O119" s="2" t="s">
        <v>680</v>
      </c>
      <c r="P119" s="2">
        <v>0</v>
      </c>
      <c r="Q119" s="78">
        <v>31</v>
      </c>
      <c r="R119" s="2">
        <v>0</v>
      </c>
      <c r="S119" s="94">
        <f>SUM(Table3[[#This Row],[Lower Income Capacity]:[Above Moderate Income Capacity]])</f>
        <v>31</v>
      </c>
      <c r="T119" s="121" t="s">
        <v>663</v>
      </c>
      <c r="U119" s="2"/>
      <c r="V119" s="3"/>
    </row>
    <row r="120" spans="1:22" ht="17" x14ac:dyDescent="0.2">
      <c r="A120" s="77" t="str">
        <f>IF('START HERE'!$B$4=0,"",'START HERE'!$B$4)</f>
        <v>TURLOCK</v>
      </c>
      <c r="B120" s="2" t="s">
        <v>1525</v>
      </c>
      <c r="C120" s="78">
        <v>95380</v>
      </c>
      <c r="D120" s="60" t="s">
        <v>1674</v>
      </c>
      <c r="E120" s="2"/>
      <c r="F120" s="2" t="s">
        <v>1828</v>
      </c>
      <c r="G120" s="75" t="s">
        <v>1473</v>
      </c>
      <c r="H120" s="2">
        <v>0</v>
      </c>
      <c r="I120" s="2">
        <v>15</v>
      </c>
      <c r="J120" s="74">
        <v>0.57504886836699998</v>
      </c>
      <c r="K120" s="2" t="s">
        <v>663</v>
      </c>
      <c r="L120" s="78" t="s">
        <v>664</v>
      </c>
      <c r="M120" s="2" t="s">
        <v>660</v>
      </c>
      <c r="N120" s="83" t="s">
        <v>659</v>
      </c>
      <c r="O120" s="2" t="s">
        <v>680</v>
      </c>
      <c r="P120" s="2">
        <v>0</v>
      </c>
      <c r="Q120" s="78">
        <v>6</v>
      </c>
      <c r="R120" s="2">
        <v>0</v>
      </c>
      <c r="S120" s="94">
        <f>SUM(Table3[[#This Row],[Lower Income Capacity]:[Above Moderate Income Capacity]])</f>
        <v>6</v>
      </c>
      <c r="T120" s="121" t="s">
        <v>663</v>
      </c>
      <c r="U120" s="2"/>
      <c r="V120" s="3"/>
    </row>
    <row r="121" spans="1:22" ht="17" x14ac:dyDescent="0.2">
      <c r="A121" s="77" t="str">
        <f>IF('START HERE'!$B$4=0,"",'START HERE'!$B$4)</f>
        <v>TURLOCK</v>
      </c>
      <c r="B121" s="2" t="s">
        <v>1526</v>
      </c>
      <c r="C121" s="78">
        <v>95380</v>
      </c>
      <c r="D121" s="60" t="s">
        <v>1675</v>
      </c>
      <c r="E121" s="2"/>
      <c r="F121" s="2" t="s">
        <v>1828</v>
      </c>
      <c r="G121" s="75" t="s">
        <v>1473</v>
      </c>
      <c r="H121" s="2">
        <v>0</v>
      </c>
      <c r="I121" s="2">
        <v>15</v>
      </c>
      <c r="J121" s="74">
        <v>0.411431759397</v>
      </c>
      <c r="K121" s="2" t="s">
        <v>663</v>
      </c>
      <c r="L121" s="78" t="s">
        <v>664</v>
      </c>
      <c r="M121" s="2" t="s">
        <v>660</v>
      </c>
      <c r="N121" s="83" t="s">
        <v>659</v>
      </c>
      <c r="O121" s="2" t="s">
        <v>680</v>
      </c>
      <c r="P121" s="2">
        <v>0</v>
      </c>
      <c r="Q121" s="78">
        <v>4</v>
      </c>
      <c r="R121" s="2">
        <v>0</v>
      </c>
      <c r="S121" s="94">
        <f>SUM(Table3[[#This Row],[Lower Income Capacity]:[Above Moderate Income Capacity]])</f>
        <v>4</v>
      </c>
      <c r="T121" s="121" t="s">
        <v>663</v>
      </c>
      <c r="U121" s="2"/>
      <c r="V121" s="3"/>
    </row>
    <row r="122" spans="1:22" ht="34" x14ac:dyDescent="0.2">
      <c r="A122" s="77" t="str">
        <f>IF('START HERE'!$B$4=0,"",'START HERE'!$B$4)</f>
        <v>TURLOCK</v>
      </c>
      <c r="B122" s="2" t="s">
        <v>1527</v>
      </c>
      <c r="C122" s="78">
        <v>95380</v>
      </c>
      <c r="D122" s="60" t="s">
        <v>1676</v>
      </c>
      <c r="E122" s="2"/>
      <c r="F122" s="2" t="s">
        <v>1828</v>
      </c>
      <c r="G122" s="75" t="s">
        <v>1473</v>
      </c>
      <c r="H122" s="2">
        <v>0</v>
      </c>
      <c r="I122" s="2">
        <v>15</v>
      </c>
      <c r="J122" s="74">
        <v>0.44776052676400002</v>
      </c>
      <c r="K122" s="2" t="s">
        <v>663</v>
      </c>
      <c r="L122" s="78" t="s">
        <v>664</v>
      </c>
      <c r="M122" s="78" t="s">
        <v>660</v>
      </c>
      <c r="N122" s="83" t="s">
        <v>659</v>
      </c>
      <c r="O122" s="2" t="s">
        <v>680</v>
      </c>
      <c r="P122" s="2">
        <v>0</v>
      </c>
      <c r="Q122" s="78">
        <v>5</v>
      </c>
      <c r="R122" s="2">
        <v>0</v>
      </c>
      <c r="S122" s="94">
        <f>SUM(Table3[[#This Row],[Lower Income Capacity]:[Above Moderate Income Capacity]])</f>
        <v>5</v>
      </c>
      <c r="T122" s="121" t="s">
        <v>663</v>
      </c>
      <c r="U122" s="2"/>
      <c r="V122" s="3"/>
    </row>
    <row r="123" spans="1:22" ht="17" x14ac:dyDescent="0.2">
      <c r="A123" s="77" t="str">
        <f>IF('START HERE'!$B$4=0,"",'START HERE'!$B$4)</f>
        <v>TURLOCK</v>
      </c>
      <c r="B123" s="2" t="s">
        <v>1528</v>
      </c>
      <c r="C123" s="78">
        <v>95380</v>
      </c>
      <c r="D123" s="60" t="s">
        <v>1677</v>
      </c>
      <c r="E123" s="2"/>
      <c r="F123" s="2" t="s">
        <v>1828</v>
      </c>
      <c r="G123" s="75" t="s">
        <v>1473</v>
      </c>
      <c r="H123" s="2">
        <v>0</v>
      </c>
      <c r="I123" s="2">
        <v>15</v>
      </c>
      <c r="J123" s="74">
        <v>0.123162052944</v>
      </c>
      <c r="K123" s="2" t="s">
        <v>663</v>
      </c>
      <c r="L123" s="78" t="s">
        <v>664</v>
      </c>
      <c r="M123" s="2" t="s">
        <v>660</v>
      </c>
      <c r="N123" s="83" t="s">
        <v>659</v>
      </c>
      <c r="O123" s="2" t="s">
        <v>680</v>
      </c>
      <c r="P123" s="2">
        <v>0</v>
      </c>
      <c r="Q123" s="78">
        <v>1</v>
      </c>
      <c r="R123" s="2">
        <v>0</v>
      </c>
      <c r="S123" s="94">
        <f>SUM(Table3[[#This Row],[Lower Income Capacity]:[Above Moderate Income Capacity]])</f>
        <v>1</v>
      </c>
      <c r="T123" s="121" t="s">
        <v>663</v>
      </c>
      <c r="U123" s="2"/>
      <c r="V123" s="3"/>
    </row>
    <row r="124" spans="1:22" ht="17" x14ac:dyDescent="0.2">
      <c r="A124" s="77" t="str">
        <f>IF('START HERE'!$B$4=0,"",'START HERE'!$B$4)</f>
        <v>TURLOCK</v>
      </c>
      <c r="B124" s="2" t="s">
        <v>1529</v>
      </c>
      <c r="C124" s="78">
        <v>95380</v>
      </c>
      <c r="D124" s="60" t="s">
        <v>1678</v>
      </c>
      <c r="E124" s="2"/>
      <c r="F124" s="2" t="s">
        <v>1828</v>
      </c>
      <c r="G124" s="69" t="s">
        <v>1479</v>
      </c>
      <c r="H124" s="2">
        <v>0</v>
      </c>
      <c r="I124" s="2">
        <v>15</v>
      </c>
      <c r="J124" s="74">
        <v>0.73970997512400005</v>
      </c>
      <c r="K124" s="2" t="s">
        <v>663</v>
      </c>
      <c r="L124" s="78" t="s">
        <v>664</v>
      </c>
      <c r="M124" s="2" t="s">
        <v>660</v>
      </c>
      <c r="N124" s="78" t="s">
        <v>659</v>
      </c>
      <c r="O124" s="2" t="s">
        <v>680</v>
      </c>
      <c r="P124" s="2">
        <v>0</v>
      </c>
      <c r="Q124" s="78">
        <v>8</v>
      </c>
      <c r="R124" s="2">
        <v>0</v>
      </c>
      <c r="S124" s="94">
        <f>SUM(Table3[[#This Row],[Lower Income Capacity]:[Above Moderate Income Capacity]])</f>
        <v>8</v>
      </c>
      <c r="T124" s="121" t="s">
        <v>663</v>
      </c>
      <c r="U124" s="2"/>
      <c r="V124" s="3"/>
    </row>
    <row r="125" spans="1:22" ht="17" x14ac:dyDescent="0.2">
      <c r="A125" s="77" t="str">
        <f>IF('START HERE'!$B$4=0,"",'START HERE'!$B$4)</f>
        <v>TURLOCK</v>
      </c>
      <c r="B125" s="2" t="s">
        <v>1530</v>
      </c>
      <c r="C125" s="78">
        <v>95380</v>
      </c>
      <c r="D125" s="60" t="s">
        <v>1679</v>
      </c>
      <c r="E125" s="2"/>
      <c r="F125" s="2" t="s">
        <v>1828</v>
      </c>
      <c r="G125" s="87" t="s">
        <v>1473</v>
      </c>
      <c r="H125" s="2">
        <v>0</v>
      </c>
      <c r="I125" s="2">
        <v>15</v>
      </c>
      <c r="J125" s="74">
        <v>0.17499967785600001</v>
      </c>
      <c r="K125" s="2" t="s">
        <v>663</v>
      </c>
      <c r="L125" s="78" t="s">
        <v>664</v>
      </c>
      <c r="M125" s="2" t="s">
        <v>660</v>
      </c>
      <c r="N125" s="83" t="s">
        <v>659</v>
      </c>
      <c r="O125" s="2" t="s">
        <v>680</v>
      </c>
      <c r="P125" s="2">
        <v>0</v>
      </c>
      <c r="Q125" s="78">
        <v>2</v>
      </c>
      <c r="R125" s="2">
        <v>0</v>
      </c>
      <c r="S125" s="94">
        <f>SUM(Table3[[#This Row],[Lower Income Capacity]:[Above Moderate Income Capacity]])</f>
        <v>2</v>
      </c>
      <c r="T125" s="121" t="s">
        <v>663</v>
      </c>
      <c r="U125" s="2"/>
      <c r="V125" s="3"/>
    </row>
    <row r="126" spans="1:22" ht="17" x14ac:dyDescent="0.2">
      <c r="A126" s="77" t="str">
        <f>IF('START HERE'!$B$4=0,"",'START HERE'!$B$4)</f>
        <v>TURLOCK</v>
      </c>
      <c r="B126" s="2" t="s">
        <v>1531</v>
      </c>
      <c r="C126" s="78">
        <v>95380</v>
      </c>
      <c r="D126" s="60" t="s">
        <v>1680</v>
      </c>
      <c r="E126" s="2"/>
      <c r="F126" s="2" t="s">
        <v>1828</v>
      </c>
      <c r="G126" s="87" t="s">
        <v>1473</v>
      </c>
      <c r="H126" s="2">
        <v>0</v>
      </c>
      <c r="I126" s="2">
        <v>15</v>
      </c>
      <c r="J126" s="74">
        <v>1.3711323074099999</v>
      </c>
      <c r="K126" s="2" t="s">
        <v>663</v>
      </c>
      <c r="L126" s="78" t="s">
        <v>664</v>
      </c>
      <c r="M126" s="2" t="s">
        <v>660</v>
      </c>
      <c r="N126" s="83" t="s">
        <v>659</v>
      </c>
      <c r="O126" s="2" t="s">
        <v>680</v>
      </c>
      <c r="P126" s="2">
        <v>0</v>
      </c>
      <c r="Q126" s="78">
        <v>16</v>
      </c>
      <c r="R126" s="2">
        <v>0</v>
      </c>
      <c r="S126" s="94">
        <f>SUM(Table3[[#This Row],[Lower Income Capacity]:[Above Moderate Income Capacity]])</f>
        <v>16</v>
      </c>
      <c r="T126" s="121" t="s">
        <v>663</v>
      </c>
      <c r="U126" s="2"/>
      <c r="V126" s="3"/>
    </row>
    <row r="127" spans="1:22" ht="17" x14ac:dyDescent="0.2">
      <c r="A127" s="77" t="str">
        <f>IF('START HERE'!$B$4=0,"",'START HERE'!$B$4)</f>
        <v>TURLOCK</v>
      </c>
      <c r="B127" s="2" t="s">
        <v>1532</v>
      </c>
      <c r="C127" s="78">
        <v>95380</v>
      </c>
      <c r="D127" s="60" t="s">
        <v>1681</v>
      </c>
      <c r="E127" s="2"/>
      <c r="F127" s="2" t="s">
        <v>1828</v>
      </c>
      <c r="G127" s="87" t="s">
        <v>1473</v>
      </c>
      <c r="H127" s="2">
        <v>0</v>
      </c>
      <c r="I127" s="2">
        <v>15</v>
      </c>
      <c r="J127" s="74">
        <v>0.49</v>
      </c>
      <c r="K127" s="2" t="s">
        <v>663</v>
      </c>
      <c r="L127" s="78" t="s">
        <v>664</v>
      </c>
      <c r="M127" s="2" t="s">
        <v>660</v>
      </c>
      <c r="N127" s="83" t="s">
        <v>659</v>
      </c>
      <c r="O127" s="2" t="s">
        <v>680</v>
      </c>
      <c r="P127" s="2">
        <v>0</v>
      </c>
      <c r="Q127" s="78">
        <v>5</v>
      </c>
      <c r="R127" s="2">
        <v>0</v>
      </c>
      <c r="S127" s="94">
        <f>SUM(Table3[[#This Row],[Lower Income Capacity]:[Above Moderate Income Capacity]])</f>
        <v>5</v>
      </c>
      <c r="T127" s="121" t="s">
        <v>663</v>
      </c>
      <c r="U127" s="2"/>
      <c r="V127" s="3"/>
    </row>
    <row r="128" spans="1:22" ht="17" x14ac:dyDescent="0.2">
      <c r="A128" s="77" t="str">
        <f>IF('START HERE'!$B$4=0,"",'START HERE'!$B$4)</f>
        <v>TURLOCK</v>
      </c>
      <c r="B128" s="2" t="s">
        <v>1533</v>
      </c>
      <c r="C128" s="78">
        <v>95380</v>
      </c>
      <c r="D128" s="60" t="s">
        <v>1682</v>
      </c>
      <c r="E128" s="2"/>
      <c r="F128" s="2" t="s">
        <v>1828</v>
      </c>
      <c r="G128" s="87" t="s">
        <v>1473</v>
      </c>
      <c r="H128" s="2">
        <v>0</v>
      </c>
      <c r="I128" s="2">
        <v>15</v>
      </c>
      <c r="J128" s="74">
        <v>0.5</v>
      </c>
      <c r="K128" s="2" t="s">
        <v>663</v>
      </c>
      <c r="L128" s="78" t="s">
        <v>664</v>
      </c>
      <c r="M128" s="2" t="s">
        <v>660</v>
      </c>
      <c r="N128" s="83" t="s">
        <v>659</v>
      </c>
      <c r="O128" s="2" t="s">
        <v>672</v>
      </c>
      <c r="P128" s="2">
        <v>0</v>
      </c>
      <c r="Q128" s="78">
        <v>6</v>
      </c>
      <c r="R128" s="2">
        <v>0</v>
      </c>
      <c r="S128" s="94">
        <f>SUM(Table3[[#This Row],[Lower Income Capacity]:[Above Moderate Income Capacity]])</f>
        <v>6</v>
      </c>
      <c r="T128" s="121" t="s">
        <v>663</v>
      </c>
      <c r="U128" s="2"/>
      <c r="V128" s="3"/>
    </row>
    <row r="129" spans="1:22" ht="17" x14ac:dyDescent="0.2">
      <c r="A129" s="77" t="str">
        <f>IF('START HERE'!$B$4=0,"",'START HERE'!$B$4)</f>
        <v>TURLOCK</v>
      </c>
      <c r="B129" s="2" t="s">
        <v>1534</v>
      </c>
      <c r="C129" s="78">
        <v>95380</v>
      </c>
      <c r="D129" s="60" t="s">
        <v>1683</v>
      </c>
      <c r="E129" s="2"/>
      <c r="F129" s="2" t="s">
        <v>1828</v>
      </c>
      <c r="G129" s="87" t="s">
        <v>1473</v>
      </c>
      <c r="H129" s="2">
        <v>0</v>
      </c>
      <c r="I129" s="2">
        <v>15</v>
      </c>
      <c r="J129" s="74">
        <v>0.39</v>
      </c>
      <c r="K129" s="2" t="s">
        <v>663</v>
      </c>
      <c r="L129" s="78" t="s">
        <v>664</v>
      </c>
      <c r="M129" s="2" t="s">
        <v>660</v>
      </c>
      <c r="N129" s="83" t="s">
        <v>659</v>
      </c>
      <c r="O129" s="2" t="s">
        <v>680</v>
      </c>
      <c r="P129" s="2">
        <v>0</v>
      </c>
      <c r="Q129" s="78">
        <v>4</v>
      </c>
      <c r="R129" s="2">
        <v>0</v>
      </c>
      <c r="S129" s="94">
        <f>SUM(Table3[[#This Row],[Lower Income Capacity]:[Above Moderate Income Capacity]])</f>
        <v>4</v>
      </c>
      <c r="T129" s="121" t="s">
        <v>663</v>
      </c>
      <c r="U129" s="2"/>
      <c r="V129" s="3"/>
    </row>
    <row r="130" spans="1:22" ht="17" x14ac:dyDescent="0.2">
      <c r="A130" s="77" t="str">
        <f>IF('START HERE'!$B$4=0,"",'START HERE'!$B$4)</f>
        <v>TURLOCK</v>
      </c>
      <c r="B130" s="2" t="s">
        <v>1535</v>
      </c>
      <c r="C130" s="78">
        <v>95382</v>
      </c>
      <c r="D130" s="60" t="s">
        <v>1684</v>
      </c>
      <c r="E130" s="2"/>
      <c r="F130" s="2" t="s">
        <v>1829</v>
      </c>
      <c r="G130" s="87" t="s">
        <v>1472</v>
      </c>
      <c r="H130" s="2">
        <v>0</v>
      </c>
      <c r="I130" s="2">
        <v>7</v>
      </c>
      <c r="J130" s="74">
        <v>0.147773560714</v>
      </c>
      <c r="K130" s="2" t="s">
        <v>663</v>
      </c>
      <c r="L130" s="78" t="s">
        <v>664</v>
      </c>
      <c r="M130" s="2" t="s">
        <v>660</v>
      </c>
      <c r="N130" s="83" t="s">
        <v>659</v>
      </c>
      <c r="O130" s="2" t="s">
        <v>680</v>
      </c>
      <c r="P130" s="2">
        <v>0</v>
      </c>
      <c r="Q130" s="78">
        <v>0</v>
      </c>
      <c r="R130" s="2">
        <v>1</v>
      </c>
      <c r="S130" s="94">
        <f>SUM(Table3[[#This Row],[Lower Income Capacity]:[Above Moderate Income Capacity]])</f>
        <v>1</v>
      </c>
      <c r="T130" s="121" t="s">
        <v>663</v>
      </c>
      <c r="U130" s="2"/>
      <c r="V130" s="3"/>
    </row>
    <row r="131" spans="1:22" ht="17" x14ac:dyDescent="0.2">
      <c r="A131" s="77" t="str">
        <f>IF('START HERE'!$B$4=0,"",'START HERE'!$B$4)</f>
        <v>TURLOCK</v>
      </c>
      <c r="B131" s="2" t="s">
        <v>1536</v>
      </c>
      <c r="C131" s="78">
        <v>95382</v>
      </c>
      <c r="D131" s="60" t="s">
        <v>1685</v>
      </c>
      <c r="E131" s="2"/>
      <c r="F131" s="2" t="s">
        <v>1829</v>
      </c>
      <c r="G131" s="87" t="s">
        <v>1472</v>
      </c>
      <c r="H131" s="2">
        <v>0</v>
      </c>
      <c r="I131" s="2">
        <v>7</v>
      </c>
      <c r="J131" s="74">
        <v>0.14590067423</v>
      </c>
      <c r="K131" s="2" t="s">
        <v>663</v>
      </c>
      <c r="L131" s="78" t="s">
        <v>664</v>
      </c>
      <c r="M131" s="2" t="s">
        <v>660</v>
      </c>
      <c r="N131" s="83" t="s">
        <v>659</v>
      </c>
      <c r="O131" s="2" t="s">
        <v>680</v>
      </c>
      <c r="P131" s="2">
        <v>0</v>
      </c>
      <c r="Q131" s="78">
        <v>0</v>
      </c>
      <c r="R131" s="2">
        <v>1</v>
      </c>
      <c r="S131" s="94">
        <f>SUM(Table3[[#This Row],[Lower Income Capacity]:[Above Moderate Income Capacity]])</f>
        <v>1</v>
      </c>
      <c r="T131" s="121" t="s">
        <v>663</v>
      </c>
      <c r="U131" s="2"/>
      <c r="V131" s="3"/>
    </row>
    <row r="132" spans="1:22" ht="17" x14ac:dyDescent="0.2">
      <c r="A132" s="77" t="str">
        <f>IF('START HERE'!$B$4=0,"",'START HERE'!$B$4)</f>
        <v>TURLOCK</v>
      </c>
      <c r="B132" s="2" t="s">
        <v>1537</v>
      </c>
      <c r="C132" s="78">
        <v>95382</v>
      </c>
      <c r="D132" s="60" t="s">
        <v>1686</v>
      </c>
      <c r="E132" s="2"/>
      <c r="F132" s="2" t="s">
        <v>1830</v>
      </c>
      <c r="G132" s="87" t="s">
        <v>1472</v>
      </c>
      <c r="H132" s="2">
        <v>0</v>
      </c>
      <c r="I132" s="2">
        <v>7</v>
      </c>
      <c r="J132" s="74">
        <v>0.136085676701</v>
      </c>
      <c r="K132" s="2" t="s">
        <v>663</v>
      </c>
      <c r="L132" s="78" t="s">
        <v>664</v>
      </c>
      <c r="M132" s="2" t="s">
        <v>670</v>
      </c>
      <c r="N132" s="83" t="s">
        <v>659</v>
      </c>
      <c r="O132" s="2" t="s">
        <v>680</v>
      </c>
      <c r="P132" s="2">
        <v>0</v>
      </c>
      <c r="Q132" s="78">
        <v>0</v>
      </c>
      <c r="R132" s="2">
        <v>1</v>
      </c>
      <c r="S132" s="94">
        <f>SUM(Table3[[#This Row],[Lower Income Capacity]:[Above Moderate Income Capacity]])</f>
        <v>1</v>
      </c>
      <c r="T132" s="121" t="s">
        <v>663</v>
      </c>
      <c r="U132" s="2"/>
      <c r="V132" s="3"/>
    </row>
    <row r="133" spans="1:22" ht="17" x14ac:dyDescent="0.2">
      <c r="A133" s="77" t="str">
        <f>IF('START HERE'!$B$4=0,"",'START HERE'!$B$4)</f>
        <v>TURLOCK</v>
      </c>
      <c r="B133" s="2" t="s">
        <v>1538</v>
      </c>
      <c r="C133" s="78">
        <v>95380</v>
      </c>
      <c r="D133" s="60" t="s">
        <v>1687</v>
      </c>
      <c r="E133" s="2"/>
      <c r="F133" s="2" t="s">
        <v>1830</v>
      </c>
      <c r="G133" s="87" t="s">
        <v>1472</v>
      </c>
      <c r="H133" s="2">
        <v>0</v>
      </c>
      <c r="I133" s="2">
        <v>7</v>
      </c>
      <c r="J133" s="74">
        <v>0.27429292455400001</v>
      </c>
      <c r="K133" s="2" t="s">
        <v>663</v>
      </c>
      <c r="L133" s="78" t="s">
        <v>664</v>
      </c>
      <c r="M133" s="2" t="s">
        <v>670</v>
      </c>
      <c r="N133" s="83" t="s">
        <v>659</v>
      </c>
      <c r="O133" s="2" t="s">
        <v>680</v>
      </c>
      <c r="P133" s="2">
        <v>0</v>
      </c>
      <c r="Q133" s="78">
        <v>0</v>
      </c>
      <c r="R133" s="2">
        <v>2</v>
      </c>
      <c r="S133" s="94">
        <f>SUM(Table3[[#This Row],[Lower Income Capacity]:[Above Moderate Income Capacity]])</f>
        <v>2</v>
      </c>
      <c r="T133" s="121" t="s">
        <v>663</v>
      </c>
      <c r="U133" s="2"/>
      <c r="V133" s="3"/>
    </row>
    <row r="134" spans="1:22" ht="17" x14ac:dyDescent="0.2">
      <c r="A134" s="77" t="str">
        <f>IF('START HERE'!$B$4=0,"",'START HERE'!$B$4)</f>
        <v>TURLOCK</v>
      </c>
      <c r="B134" s="2" t="s">
        <v>1539</v>
      </c>
      <c r="C134" s="78">
        <v>95380</v>
      </c>
      <c r="D134" s="60" t="s">
        <v>1688</v>
      </c>
      <c r="E134" s="2"/>
      <c r="F134" s="2" t="s">
        <v>1830</v>
      </c>
      <c r="G134" s="87" t="s">
        <v>1472</v>
      </c>
      <c r="H134" s="2">
        <v>0</v>
      </c>
      <c r="I134" s="2">
        <v>7</v>
      </c>
      <c r="J134" s="74">
        <v>0.14153042416100001</v>
      </c>
      <c r="K134" s="2" t="s">
        <v>663</v>
      </c>
      <c r="L134" s="78" t="s">
        <v>664</v>
      </c>
      <c r="M134" s="2" t="s">
        <v>670</v>
      </c>
      <c r="N134" s="78" t="s">
        <v>659</v>
      </c>
      <c r="O134" s="2" t="s">
        <v>680</v>
      </c>
      <c r="P134" s="2">
        <v>0</v>
      </c>
      <c r="Q134" s="78">
        <v>0</v>
      </c>
      <c r="R134" s="2">
        <v>1</v>
      </c>
      <c r="S134" s="94">
        <f>SUM(Table3[[#This Row],[Lower Income Capacity]:[Above Moderate Income Capacity]])</f>
        <v>1</v>
      </c>
      <c r="T134" s="121" t="s">
        <v>663</v>
      </c>
      <c r="U134" s="2"/>
      <c r="V134" s="3"/>
    </row>
    <row r="135" spans="1:22" ht="17" x14ac:dyDescent="0.2">
      <c r="A135" s="77" t="str">
        <f>IF('START HERE'!$B$4=0,"",'START HERE'!$B$4)</f>
        <v>TURLOCK</v>
      </c>
      <c r="B135" s="2" t="s">
        <v>1540</v>
      </c>
      <c r="C135" s="78">
        <v>95380</v>
      </c>
      <c r="D135" s="60" t="s">
        <v>1689</v>
      </c>
      <c r="E135" s="2"/>
      <c r="F135" s="2" t="s">
        <v>1830</v>
      </c>
      <c r="G135" s="87" t="s">
        <v>1472</v>
      </c>
      <c r="H135" s="2">
        <v>0</v>
      </c>
      <c r="I135" s="2">
        <v>7</v>
      </c>
      <c r="J135" s="74">
        <v>0.240084781123</v>
      </c>
      <c r="K135" s="2" t="s">
        <v>663</v>
      </c>
      <c r="L135" s="78" t="s">
        <v>664</v>
      </c>
      <c r="M135" s="2" t="s">
        <v>670</v>
      </c>
      <c r="N135" s="78" t="s">
        <v>659</v>
      </c>
      <c r="O135" s="2" t="s">
        <v>680</v>
      </c>
      <c r="P135" s="2">
        <v>0</v>
      </c>
      <c r="Q135" s="78">
        <v>0</v>
      </c>
      <c r="R135" s="2">
        <v>2</v>
      </c>
      <c r="S135" s="94">
        <f>SUM(Table3[[#This Row],[Lower Income Capacity]:[Above Moderate Income Capacity]])</f>
        <v>2</v>
      </c>
      <c r="T135" s="121" t="s">
        <v>663</v>
      </c>
      <c r="U135" s="2"/>
      <c r="V135" s="3"/>
    </row>
    <row r="136" spans="1:22" ht="17" x14ac:dyDescent="0.2">
      <c r="A136" s="77" t="str">
        <f>IF('START HERE'!$B$4=0,"",'START HERE'!$B$4)</f>
        <v>TURLOCK</v>
      </c>
      <c r="B136" s="2" t="s">
        <v>1541</v>
      </c>
      <c r="C136" s="78">
        <v>95380</v>
      </c>
      <c r="D136" s="60" t="s">
        <v>1690</v>
      </c>
      <c r="E136" s="2"/>
      <c r="F136" s="2" t="s">
        <v>1830</v>
      </c>
      <c r="G136" s="87" t="s">
        <v>1472</v>
      </c>
      <c r="H136" s="2">
        <v>0</v>
      </c>
      <c r="I136" s="2">
        <v>7</v>
      </c>
      <c r="J136" s="74">
        <v>0.268242623051</v>
      </c>
      <c r="K136" s="2" t="s">
        <v>663</v>
      </c>
      <c r="L136" s="78" t="s">
        <v>664</v>
      </c>
      <c r="M136" s="2" t="s">
        <v>670</v>
      </c>
      <c r="N136" s="78" t="s">
        <v>659</v>
      </c>
      <c r="O136" s="2" t="s">
        <v>680</v>
      </c>
      <c r="P136" s="2">
        <v>0</v>
      </c>
      <c r="Q136" s="78">
        <v>0</v>
      </c>
      <c r="R136" s="2">
        <v>2</v>
      </c>
      <c r="S136" s="94">
        <f>SUM(Table3[[#This Row],[Lower Income Capacity]:[Above Moderate Income Capacity]])</f>
        <v>2</v>
      </c>
      <c r="T136" s="121" t="s">
        <v>663</v>
      </c>
      <c r="U136" s="2"/>
      <c r="V136" s="3"/>
    </row>
    <row r="137" spans="1:22" ht="17" x14ac:dyDescent="0.2">
      <c r="A137" s="77" t="str">
        <f>IF('START HERE'!$B$4=0,"",'START HERE'!$B$4)</f>
        <v>TURLOCK</v>
      </c>
      <c r="B137" s="2" t="s">
        <v>1542</v>
      </c>
      <c r="C137" s="78">
        <v>95382</v>
      </c>
      <c r="D137" s="60" t="s">
        <v>1691</v>
      </c>
      <c r="E137" s="2"/>
      <c r="F137" s="2" t="s">
        <v>1830</v>
      </c>
      <c r="G137" s="87" t="s">
        <v>1472</v>
      </c>
      <c r="H137" s="2">
        <v>0</v>
      </c>
      <c r="I137" s="2">
        <v>7</v>
      </c>
      <c r="J137" s="74">
        <v>0.29168646140400001</v>
      </c>
      <c r="K137" s="2" t="s">
        <v>663</v>
      </c>
      <c r="L137" s="78" t="s">
        <v>664</v>
      </c>
      <c r="M137" s="2" t="s">
        <v>660</v>
      </c>
      <c r="N137" s="78" t="s">
        <v>659</v>
      </c>
      <c r="O137" s="2" t="s">
        <v>680</v>
      </c>
      <c r="P137" s="2">
        <v>0</v>
      </c>
      <c r="Q137" s="78">
        <v>0</v>
      </c>
      <c r="R137" s="2">
        <v>2</v>
      </c>
      <c r="S137" s="94">
        <f>SUM(Table3[[#This Row],[Lower Income Capacity]:[Above Moderate Income Capacity]])</f>
        <v>2</v>
      </c>
      <c r="T137" s="121" t="s">
        <v>663</v>
      </c>
      <c r="U137" s="2"/>
      <c r="V137" s="3"/>
    </row>
    <row r="138" spans="1:22" ht="17" x14ac:dyDescent="0.2">
      <c r="A138" s="77" t="str">
        <f>IF('START HERE'!$B$4=0,"",'START HERE'!$B$4)</f>
        <v>TURLOCK</v>
      </c>
      <c r="B138" s="2" t="s">
        <v>1543</v>
      </c>
      <c r="C138" s="78">
        <v>95380</v>
      </c>
      <c r="D138" s="60" t="s">
        <v>1692</v>
      </c>
      <c r="E138" s="2"/>
      <c r="F138" s="2" t="s">
        <v>1830</v>
      </c>
      <c r="G138" s="87" t="s">
        <v>1472</v>
      </c>
      <c r="H138" s="2">
        <v>0</v>
      </c>
      <c r="I138" s="2">
        <v>7</v>
      </c>
      <c r="J138" s="74">
        <v>0.27538298337</v>
      </c>
      <c r="K138" s="2" t="s">
        <v>663</v>
      </c>
      <c r="L138" s="83" t="s">
        <v>664</v>
      </c>
      <c r="M138" s="2" t="s">
        <v>660</v>
      </c>
      <c r="N138" s="78" t="s">
        <v>659</v>
      </c>
      <c r="O138" s="2" t="s">
        <v>680</v>
      </c>
      <c r="P138" s="2">
        <v>0</v>
      </c>
      <c r="Q138" s="78">
        <v>0</v>
      </c>
      <c r="R138" s="2">
        <v>2</v>
      </c>
      <c r="S138" s="94">
        <f>SUM(Table3[[#This Row],[Lower Income Capacity]:[Above Moderate Income Capacity]])</f>
        <v>2</v>
      </c>
      <c r="T138" s="121" t="s">
        <v>663</v>
      </c>
      <c r="U138" s="2"/>
      <c r="V138" s="3"/>
    </row>
    <row r="139" spans="1:22" ht="17" x14ac:dyDescent="0.2">
      <c r="A139" s="77" t="str">
        <f>IF('START HERE'!$B$4=0,"",'START HERE'!$B$4)</f>
        <v>TURLOCK</v>
      </c>
      <c r="B139" s="2" t="s">
        <v>1544</v>
      </c>
      <c r="C139" s="78">
        <v>95380</v>
      </c>
      <c r="D139" s="60" t="s">
        <v>1693</v>
      </c>
      <c r="E139" s="2"/>
      <c r="F139" s="2" t="s">
        <v>1830</v>
      </c>
      <c r="G139" s="87" t="s">
        <v>1472</v>
      </c>
      <c r="H139" s="2">
        <v>0</v>
      </c>
      <c r="I139" s="2">
        <v>7</v>
      </c>
      <c r="J139" s="74">
        <v>0.18060367848200001</v>
      </c>
      <c r="K139" s="2" t="s">
        <v>663</v>
      </c>
      <c r="L139" s="78" t="s">
        <v>664</v>
      </c>
      <c r="M139" s="2" t="s">
        <v>670</v>
      </c>
      <c r="N139" s="78" t="s">
        <v>659</v>
      </c>
      <c r="O139" s="2" t="s">
        <v>680</v>
      </c>
      <c r="P139" s="2">
        <v>0</v>
      </c>
      <c r="Q139" s="78">
        <v>0</v>
      </c>
      <c r="R139" s="2">
        <v>1</v>
      </c>
      <c r="S139" s="94">
        <f>SUM(Table3[[#This Row],[Lower Income Capacity]:[Above Moderate Income Capacity]])</f>
        <v>1</v>
      </c>
      <c r="T139" s="121" t="s">
        <v>663</v>
      </c>
      <c r="U139" s="2"/>
      <c r="V139" s="3"/>
    </row>
    <row r="140" spans="1:22" ht="17" x14ac:dyDescent="0.2">
      <c r="A140" s="77" t="str">
        <f>IF('START HERE'!$B$4=0,"",'START HERE'!$B$4)</f>
        <v>TURLOCK</v>
      </c>
      <c r="B140" s="2" t="s">
        <v>1544</v>
      </c>
      <c r="C140" s="78">
        <v>95380</v>
      </c>
      <c r="D140" s="60" t="s">
        <v>1694</v>
      </c>
      <c r="E140" s="2"/>
      <c r="F140" s="2" t="s">
        <v>1830</v>
      </c>
      <c r="G140" s="87" t="s">
        <v>1472</v>
      </c>
      <c r="H140" s="2">
        <v>0</v>
      </c>
      <c r="I140" s="2">
        <v>7</v>
      </c>
      <c r="J140" s="74">
        <v>0.19030379663300001</v>
      </c>
      <c r="K140" s="2" t="s">
        <v>663</v>
      </c>
      <c r="L140" s="78" t="s">
        <v>664</v>
      </c>
      <c r="M140" s="2" t="s">
        <v>670</v>
      </c>
      <c r="N140" s="78" t="s">
        <v>659</v>
      </c>
      <c r="O140" s="2" t="s">
        <v>680</v>
      </c>
      <c r="P140" s="2">
        <v>0</v>
      </c>
      <c r="Q140" s="78">
        <v>0</v>
      </c>
      <c r="R140" s="2">
        <v>1</v>
      </c>
      <c r="S140" s="94">
        <f>SUM(Table3[[#This Row],[Lower Income Capacity]:[Above Moderate Income Capacity]])</f>
        <v>1</v>
      </c>
      <c r="T140" s="121" t="s">
        <v>663</v>
      </c>
      <c r="U140" s="2"/>
      <c r="V140" s="3"/>
    </row>
    <row r="141" spans="1:22" ht="17" x14ac:dyDescent="0.2">
      <c r="A141" s="77" t="str">
        <f>IF('START HERE'!$B$4=0,"",'START HERE'!$B$4)</f>
        <v>TURLOCK</v>
      </c>
      <c r="B141" s="2" t="s">
        <v>1544</v>
      </c>
      <c r="C141" s="78">
        <v>95380</v>
      </c>
      <c r="D141" s="60" t="s">
        <v>1695</v>
      </c>
      <c r="E141" s="2"/>
      <c r="F141" s="2" t="s">
        <v>1830</v>
      </c>
      <c r="G141" s="87" t="s">
        <v>1472</v>
      </c>
      <c r="H141" s="2">
        <v>0</v>
      </c>
      <c r="I141" s="2">
        <v>7</v>
      </c>
      <c r="J141" s="74">
        <v>0.20631296650600001</v>
      </c>
      <c r="K141" s="2" t="s">
        <v>663</v>
      </c>
      <c r="L141" s="78" t="s">
        <v>664</v>
      </c>
      <c r="M141" s="2" t="s">
        <v>670</v>
      </c>
      <c r="N141" s="78" t="s">
        <v>659</v>
      </c>
      <c r="O141" s="2" t="s">
        <v>680</v>
      </c>
      <c r="P141" s="2">
        <v>0</v>
      </c>
      <c r="Q141" s="78">
        <v>0</v>
      </c>
      <c r="R141" s="2">
        <v>1</v>
      </c>
      <c r="S141" s="94">
        <f>SUM(Table3[[#This Row],[Lower Income Capacity]:[Above Moderate Income Capacity]])</f>
        <v>1</v>
      </c>
      <c r="T141" s="121" t="s">
        <v>663</v>
      </c>
      <c r="U141" s="2"/>
      <c r="V141" s="3"/>
    </row>
    <row r="142" spans="1:22" ht="17" x14ac:dyDescent="0.2">
      <c r="A142" s="77" t="str">
        <f>IF('START HERE'!$B$4=0,"",'START HERE'!$B$4)</f>
        <v>TURLOCK</v>
      </c>
      <c r="B142" s="2" t="s">
        <v>1544</v>
      </c>
      <c r="C142" s="78">
        <v>95380</v>
      </c>
      <c r="D142" s="60" t="s">
        <v>1696</v>
      </c>
      <c r="E142" s="2"/>
      <c r="F142" s="2" t="s">
        <v>1830</v>
      </c>
      <c r="G142" s="87" t="s">
        <v>1472</v>
      </c>
      <c r="H142" s="2">
        <v>0</v>
      </c>
      <c r="I142" s="2">
        <v>7</v>
      </c>
      <c r="J142" s="74">
        <v>0.233048601041</v>
      </c>
      <c r="K142" s="2" t="s">
        <v>663</v>
      </c>
      <c r="L142" s="78" t="s">
        <v>664</v>
      </c>
      <c r="M142" s="2" t="s">
        <v>660</v>
      </c>
      <c r="N142" s="78" t="s">
        <v>659</v>
      </c>
      <c r="O142" s="2" t="s">
        <v>680</v>
      </c>
      <c r="P142" s="2">
        <v>0</v>
      </c>
      <c r="Q142" s="78">
        <v>0</v>
      </c>
      <c r="R142" s="2">
        <v>2</v>
      </c>
      <c r="S142" s="94">
        <f>SUM(Table3[[#This Row],[Lower Income Capacity]:[Above Moderate Income Capacity]])</f>
        <v>2</v>
      </c>
      <c r="T142" s="121" t="s">
        <v>663</v>
      </c>
      <c r="U142" s="2"/>
      <c r="V142" s="3"/>
    </row>
    <row r="143" spans="1:22" ht="17" x14ac:dyDescent="0.2">
      <c r="A143" s="77" t="str">
        <f>IF('START HERE'!$B$4=0,"",'START HERE'!$B$4)</f>
        <v>TURLOCK</v>
      </c>
      <c r="B143" s="2" t="s">
        <v>1545</v>
      </c>
      <c r="C143" s="2">
        <v>95201</v>
      </c>
      <c r="D143" s="60" t="s">
        <v>1697</v>
      </c>
      <c r="E143" s="2"/>
      <c r="F143" s="2" t="s">
        <v>1830</v>
      </c>
      <c r="G143" s="87" t="s">
        <v>1472</v>
      </c>
      <c r="H143" s="2">
        <v>0</v>
      </c>
      <c r="I143" s="2">
        <v>7</v>
      </c>
      <c r="J143" s="74">
        <v>0.24740503409299999</v>
      </c>
      <c r="K143" s="2" t="s">
        <v>663</v>
      </c>
      <c r="L143" s="78" t="s">
        <v>664</v>
      </c>
      <c r="M143" s="2" t="s">
        <v>660</v>
      </c>
      <c r="N143" s="78" t="s">
        <v>659</v>
      </c>
      <c r="O143" s="2" t="s">
        <v>680</v>
      </c>
      <c r="P143" s="2">
        <v>0</v>
      </c>
      <c r="Q143" s="78">
        <v>0</v>
      </c>
      <c r="R143" s="2">
        <v>2</v>
      </c>
      <c r="S143" s="94">
        <f>SUM(Table3[[#This Row],[Lower Income Capacity]:[Above Moderate Income Capacity]])</f>
        <v>2</v>
      </c>
      <c r="T143" s="121" t="s">
        <v>663</v>
      </c>
      <c r="U143" s="2"/>
      <c r="V143" s="3"/>
    </row>
    <row r="144" spans="1:22" ht="17" x14ac:dyDescent="0.2">
      <c r="A144" s="77" t="str">
        <f>IF('START HERE'!$B$4=0,"",'START HERE'!$B$4)</f>
        <v>TURLOCK</v>
      </c>
      <c r="B144" s="2" t="s">
        <v>1546</v>
      </c>
      <c r="C144" s="78">
        <v>95380</v>
      </c>
      <c r="D144" s="60" t="s">
        <v>1698</v>
      </c>
      <c r="E144" s="2"/>
      <c r="F144" s="2" t="s">
        <v>1830</v>
      </c>
      <c r="G144" s="87" t="s">
        <v>1472</v>
      </c>
      <c r="H144" s="2">
        <v>0</v>
      </c>
      <c r="I144" s="2">
        <v>7</v>
      </c>
      <c r="J144" s="74">
        <v>0.14746676099100001</v>
      </c>
      <c r="K144" s="2" t="s">
        <v>663</v>
      </c>
      <c r="L144" s="78" t="s">
        <v>664</v>
      </c>
      <c r="M144" s="2" t="s">
        <v>670</v>
      </c>
      <c r="N144" s="78" t="s">
        <v>659</v>
      </c>
      <c r="O144" s="2" t="s">
        <v>680</v>
      </c>
      <c r="P144" s="2">
        <v>0</v>
      </c>
      <c r="Q144" s="78">
        <v>0</v>
      </c>
      <c r="R144" s="2">
        <v>1</v>
      </c>
      <c r="S144" s="94">
        <f>SUM(Table3[[#This Row],[Lower Income Capacity]:[Above Moderate Income Capacity]])</f>
        <v>1</v>
      </c>
      <c r="T144" s="121" t="s">
        <v>663</v>
      </c>
      <c r="U144" s="2"/>
      <c r="V144" s="3"/>
    </row>
    <row r="145" spans="1:22" ht="17" x14ac:dyDescent="0.2">
      <c r="A145" s="77" t="str">
        <f>IF('START HERE'!$B$4=0,"",'START HERE'!$B$4)</f>
        <v>TURLOCK</v>
      </c>
      <c r="B145" s="2" t="s">
        <v>1546</v>
      </c>
      <c r="C145" s="78">
        <v>95380</v>
      </c>
      <c r="D145" s="60" t="s">
        <v>1699</v>
      </c>
      <c r="E145" s="2"/>
      <c r="F145" s="2" t="s">
        <v>1830</v>
      </c>
      <c r="G145" s="87" t="s">
        <v>1472</v>
      </c>
      <c r="H145" s="2">
        <v>0</v>
      </c>
      <c r="I145" s="2">
        <v>7</v>
      </c>
      <c r="J145" s="74">
        <v>0.14939431310199999</v>
      </c>
      <c r="K145" s="2" t="s">
        <v>663</v>
      </c>
      <c r="L145" s="78" t="s">
        <v>664</v>
      </c>
      <c r="M145" s="2" t="s">
        <v>670</v>
      </c>
      <c r="N145" s="78" t="s">
        <v>659</v>
      </c>
      <c r="O145" s="2" t="s">
        <v>680</v>
      </c>
      <c r="P145" s="2">
        <v>0</v>
      </c>
      <c r="Q145" s="78">
        <v>0</v>
      </c>
      <c r="R145" s="2">
        <v>1</v>
      </c>
      <c r="S145" s="94">
        <f>SUM(Table3[[#This Row],[Lower Income Capacity]:[Above Moderate Income Capacity]])</f>
        <v>1</v>
      </c>
      <c r="T145" s="121" t="s">
        <v>663</v>
      </c>
      <c r="U145" s="2"/>
      <c r="V145" s="3"/>
    </row>
    <row r="146" spans="1:22" ht="17" x14ac:dyDescent="0.2">
      <c r="A146" s="77" t="str">
        <f>IF('START HERE'!$B$4=0,"",'START HERE'!$B$4)</f>
        <v>TURLOCK</v>
      </c>
      <c r="B146" s="2" t="s">
        <v>1547</v>
      </c>
      <c r="C146" s="78">
        <v>95382</v>
      </c>
      <c r="D146" s="60" t="s">
        <v>1700</v>
      </c>
      <c r="E146" s="2"/>
      <c r="F146" s="2" t="s">
        <v>1830</v>
      </c>
      <c r="G146" s="87" t="s">
        <v>1472</v>
      </c>
      <c r="H146" s="2">
        <v>0</v>
      </c>
      <c r="I146" s="2">
        <v>7</v>
      </c>
      <c r="J146" s="74">
        <v>1.2575608014299999</v>
      </c>
      <c r="K146" s="2" t="s">
        <v>663</v>
      </c>
      <c r="L146" s="78" t="s">
        <v>664</v>
      </c>
      <c r="M146" s="2" t="s">
        <v>670</v>
      </c>
      <c r="N146" s="78" t="s">
        <v>659</v>
      </c>
      <c r="O146" s="2" t="s">
        <v>680</v>
      </c>
      <c r="P146" s="2">
        <v>0</v>
      </c>
      <c r="Q146" s="78">
        <v>0</v>
      </c>
      <c r="R146" s="2">
        <v>10</v>
      </c>
      <c r="S146" s="94">
        <f>SUM(Table3[[#This Row],[Lower Income Capacity]:[Above Moderate Income Capacity]])</f>
        <v>10</v>
      </c>
      <c r="T146" s="121" t="s">
        <v>663</v>
      </c>
      <c r="U146" s="2"/>
      <c r="V146" s="3"/>
    </row>
    <row r="147" spans="1:22" ht="17" x14ac:dyDescent="0.2">
      <c r="A147" s="77" t="str">
        <f>IF('START HERE'!$B$4=0,"",'START HERE'!$B$4)</f>
        <v>TURLOCK</v>
      </c>
      <c r="B147" s="2" t="s">
        <v>1547</v>
      </c>
      <c r="C147" s="78">
        <v>95382</v>
      </c>
      <c r="D147" s="60" t="s">
        <v>1701</v>
      </c>
      <c r="E147" s="2"/>
      <c r="F147" s="2" t="s">
        <v>1830</v>
      </c>
      <c r="G147" s="87" t="s">
        <v>1472</v>
      </c>
      <c r="H147" s="2">
        <v>0</v>
      </c>
      <c r="I147" s="2">
        <v>7</v>
      </c>
      <c r="J147" s="74">
        <v>0.41400322042400001</v>
      </c>
      <c r="K147" s="2" t="s">
        <v>663</v>
      </c>
      <c r="L147" s="78" t="s">
        <v>664</v>
      </c>
      <c r="M147" s="2" t="s">
        <v>670</v>
      </c>
      <c r="N147" s="78" t="s">
        <v>659</v>
      </c>
      <c r="O147" s="2" t="s">
        <v>680</v>
      </c>
      <c r="P147" s="2">
        <v>0</v>
      </c>
      <c r="Q147" s="78">
        <v>0</v>
      </c>
      <c r="R147" s="2">
        <v>3</v>
      </c>
      <c r="S147" s="94">
        <f>SUM(Table3[[#This Row],[Lower Income Capacity]:[Above Moderate Income Capacity]])</f>
        <v>3</v>
      </c>
      <c r="T147" s="121" t="s">
        <v>663</v>
      </c>
      <c r="U147" s="2"/>
      <c r="V147" s="3"/>
    </row>
    <row r="148" spans="1:22" ht="17" x14ac:dyDescent="0.2">
      <c r="A148" s="77" t="str">
        <f>IF('START HERE'!$B$4=0,"",'START HERE'!$B$4)</f>
        <v>TURLOCK</v>
      </c>
      <c r="B148" s="2" t="s">
        <v>1548</v>
      </c>
      <c r="C148" s="78">
        <v>95380</v>
      </c>
      <c r="D148" s="60" t="s">
        <v>1702</v>
      </c>
      <c r="E148" s="2"/>
      <c r="F148" s="2" t="s">
        <v>1830</v>
      </c>
      <c r="G148" s="87" t="s">
        <v>1472</v>
      </c>
      <c r="H148" s="2">
        <v>0</v>
      </c>
      <c r="I148" s="2">
        <v>7</v>
      </c>
      <c r="J148" s="74">
        <v>0.160678114481</v>
      </c>
      <c r="K148" s="2" t="s">
        <v>663</v>
      </c>
      <c r="L148" s="78" t="s">
        <v>664</v>
      </c>
      <c r="M148" s="2" t="s">
        <v>670</v>
      </c>
      <c r="N148" s="78" t="s">
        <v>659</v>
      </c>
      <c r="O148" s="2" t="s">
        <v>680</v>
      </c>
      <c r="P148" s="2">
        <v>0</v>
      </c>
      <c r="Q148" s="78">
        <v>0</v>
      </c>
      <c r="R148" s="2">
        <v>1</v>
      </c>
      <c r="S148" s="94">
        <f>SUM(Table3[[#This Row],[Lower Income Capacity]:[Above Moderate Income Capacity]])</f>
        <v>1</v>
      </c>
      <c r="T148" s="121" t="s">
        <v>663</v>
      </c>
      <c r="U148" s="2"/>
      <c r="V148" s="3"/>
    </row>
    <row r="149" spans="1:22" ht="17" x14ac:dyDescent="0.2">
      <c r="A149" s="77" t="str">
        <f>IF('START HERE'!$B$4=0,"",'START HERE'!$B$4)</f>
        <v>TURLOCK</v>
      </c>
      <c r="B149" s="2" t="s">
        <v>1549</v>
      </c>
      <c r="C149" s="78">
        <v>95380</v>
      </c>
      <c r="D149" s="60" t="s">
        <v>1703</v>
      </c>
      <c r="E149" s="2"/>
      <c r="F149" s="2" t="s">
        <v>1830</v>
      </c>
      <c r="G149" s="87" t="s">
        <v>1472</v>
      </c>
      <c r="H149" s="2">
        <v>0</v>
      </c>
      <c r="I149" s="2">
        <v>7</v>
      </c>
      <c r="J149" s="74">
        <v>0.150032173559</v>
      </c>
      <c r="K149" s="2" t="s">
        <v>663</v>
      </c>
      <c r="L149" s="78" t="s">
        <v>664</v>
      </c>
      <c r="M149" s="2" t="s">
        <v>670</v>
      </c>
      <c r="N149" s="92" t="s">
        <v>659</v>
      </c>
      <c r="O149" s="2" t="s">
        <v>680</v>
      </c>
      <c r="P149" s="2">
        <v>0</v>
      </c>
      <c r="Q149" s="78">
        <v>0</v>
      </c>
      <c r="R149" s="2">
        <v>1</v>
      </c>
      <c r="S149" s="94">
        <f>SUM(Table3[[#This Row],[Lower Income Capacity]:[Above Moderate Income Capacity]])</f>
        <v>1</v>
      </c>
      <c r="T149" s="121" t="s">
        <v>663</v>
      </c>
      <c r="U149" s="2"/>
      <c r="V149" s="3"/>
    </row>
    <row r="150" spans="1:22" ht="17" x14ac:dyDescent="0.2">
      <c r="A150" s="77" t="str">
        <f>IF('START HERE'!$B$4=0,"",'START HERE'!$B$4)</f>
        <v>TURLOCK</v>
      </c>
      <c r="B150" s="2" t="s">
        <v>1549</v>
      </c>
      <c r="C150" s="78">
        <v>95380</v>
      </c>
      <c r="D150" s="60" t="s">
        <v>1704</v>
      </c>
      <c r="E150" s="2"/>
      <c r="F150" s="2" t="s">
        <v>1830</v>
      </c>
      <c r="G150" s="87" t="s">
        <v>1472</v>
      </c>
      <c r="H150" s="2">
        <v>0</v>
      </c>
      <c r="I150" s="2">
        <v>7</v>
      </c>
      <c r="J150" s="74">
        <v>0.14910964598699999</v>
      </c>
      <c r="K150" s="2" t="s">
        <v>663</v>
      </c>
      <c r="L150" s="78" t="s">
        <v>664</v>
      </c>
      <c r="M150" s="2" t="s">
        <v>670</v>
      </c>
      <c r="N150" s="107" t="s">
        <v>659</v>
      </c>
      <c r="O150" s="2" t="s">
        <v>680</v>
      </c>
      <c r="P150" s="2">
        <v>0</v>
      </c>
      <c r="Q150" s="78">
        <v>0</v>
      </c>
      <c r="R150" s="2">
        <v>1</v>
      </c>
      <c r="S150" s="94">
        <f>SUM(Table3[[#This Row],[Lower Income Capacity]:[Above Moderate Income Capacity]])</f>
        <v>1</v>
      </c>
      <c r="T150" s="121" t="s">
        <v>663</v>
      </c>
      <c r="U150" s="2"/>
      <c r="V150" s="3"/>
    </row>
    <row r="151" spans="1:22" ht="17" x14ac:dyDescent="0.2">
      <c r="A151" s="77" t="str">
        <f>IF('START HERE'!$B$4=0,"",'START HERE'!$B$4)</f>
        <v>TURLOCK</v>
      </c>
      <c r="B151" s="2" t="s">
        <v>1549</v>
      </c>
      <c r="C151" s="78">
        <v>95380</v>
      </c>
      <c r="D151" s="60" t="s">
        <v>1705</v>
      </c>
      <c r="E151" s="2"/>
      <c r="F151" s="2" t="s">
        <v>1830</v>
      </c>
      <c r="G151" s="87" t="s">
        <v>1472</v>
      </c>
      <c r="H151" s="2">
        <v>0</v>
      </c>
      <c r="I151" s="2">
        <v>7</v>
      </c>
      <c r="J151" s="74">
        <v>0.14660116577400001</v>
      </c>
      <c r="K151" s="2" t="s">
        <v>663</v>
      </c>
      <c r="L151" s="78" t="s">
        <v>664</v>
      </c>
      <c r="M151" s="2" t="s">
        <v>670</v>
      </c>
      <c r="N151" s="92" t="s">
        <v>659</v>
      </c>
      <c r="O151" s="2" t="s">
        <v>680</v>
      </c>
      <c r="P151" s="2">
        <v>0</v>
      </c>
      <c r="Q151" s="78">
        <v>0</v>
      </c>
      <c r="R151" s="2">
        <v>1</v>
      </c>
      <c r="S151" s="94">
        <f>SUM(Table3[[#This Row],[Lower Income Capacity]:[Above Moderate Income Capacity]])</f>
        <v>1</v>
      </c>
      <c r="T151" s="121" t="s">
        <v>663</v>
      </c>
      <c r="U151" s="2"/>
      <c r="V151" s="3"/>
    </row>
    <row r="152" spans="1:22" ht="17" x14ac:dyDescent="0.2">
      <c r="A152" s="77" t="str">
        <f>IF('START HERE'!$B$4=0,"",'START HERE'!$B$4)</f>
        <v>TURLOCK</v>
      </c>
      <c r="B152" s="2" t="s">
        <v>1550</v>
      </c>
      <c r="C152" s="78">
        <v>95380</v>
      </c>
      <c r="D152" s="60" t="s">
        <v>1706</v>
      </c>
      <c r="E152" s="2"/>
      <c r="F152" s="2" t="s">
        <v>1830</v>
      </c>
      <c r="G152" s="87" t="s">
        <v>1472</v>
      </c>
      <c r="H152" s="2">
        <v>0</v>
      </c>
      <c r="I152" s="2">
        <v>7</v>
      </c>
      <c r="J152" s="74">
        <v>0.15090957071300001</v>
      </c>
      <c r="K152" s="2" t="s">
        <v>663</v>
      </c>
      <c r="L152" s="78" t="s">
        <v>664</v>
      </c>
      <c r="M152" s="2" t="s">
        <v>670</v>
      </c>
      <c r="N152" s="107" t="s">
        <v>659</v>
      </c>
      <c r="O152" s="2" t="s">
        <v>680</v>
      </c>
      <c r="P152" s="2">
        <v>0</v>
      </c>
      <c r="Q152" s="78">
        <v>0</v>
      </c>
      <c r="R152" s="2">
        <v>1</v>
      </c>
      <c r="S152" s="94">
        <f>SUM(Table3[[#This Row],[Lower Income Capacity]:[Above Moderate Income Capacity]])</f>
        <v>1</v>
      </c>
      <c r="T152" s="121" t="s">
        <v>663</v>
      </c>
      <c r="U152" s="2"/>
      <c r="V152" s="3"/>
    </row>
    <row r="153" spans="1:22" ht="17" x14ac:dyDescent="0.2">
      <c r="A153" s="77" t="str">
        <f>IF('START HERE'!$B$4=0,"",'START HERE'!$B$4)</f>
        <v>TURLOCK</v>
      </c>
      <c r="B153" s="2" t="s">
        <v>1551</v>
      </c>
      <c r="C153" s="78">
        <v>95380</v>
      </c>
      <c r="D153" s="60" t="s">
        <v>1707</v>
      </c>
      <c r="E153" s="2"/>
      <c r="F153" s="2" t="s">
        <v>1830</v>
      </c>
      <c r="G153" s="87" t="s">
        <v>1472</v>
      </c>
      <c r="H153" s="2">
        <v>0</v>
      </c>
      <c r="I153" s="2">
        <v>7</v>
      </c>
      <c r="J153" s="74">
        <v>0.19844390820800001</v>
      </c>
      <c r="K153" s="2" t="s">
        <v>663</v>
      </c>
      <c r="L153" s="78" t="s">
        <v>664</v>
      </c>
      <c r="M153" s="2" t="s">
        <v>660</v>
      </c>
      <c r="N153" s="92" t="s">
        <v>659</v>
      </c>
      <c r="O153" s="2" t="s">
        <v>680</v>
      </c>
      <c r="P153" s="2">
        <v>0</v>
      </c>
      <c r="Q153" s="78">
        <v>0</v>
      </c>
      <c r="R153" s="2">
        <v>1</v>
      </c>
      <c r="S153" s="94">
        <f>SUM(Table3[[#This Row],[Lower Income Capacity]:[Above Moderate Income Capacity]])</f>
        <v>1</v>
      </c>
      <c r="T153" s="121" t="s">
        <v>663</v>
      </c>
      <c r="U153" s="2"/>
      <c r="V153" s="3"/>
    </row>
    <row r="154" spans="1:22" ht="17" x14ac:dyDescent="0.2">
      <c r="A154" s="77" t="str">
        <f>IF('START HERE'!$B$4=0,"",'START HERE'!$B$4)</f>
        <v>TURLOCK</v>
      </c>
      <c r="B154" s="2" t="s">
        <v>1552</v>
      </c>
      <c r="C154" s="78">
        <v>95380</v>
      </c>
      <c r="D154" s="60" t="s">
        <v>1708</v>
      </c>
      <c r="E154" s="2"/>
      <c r="F154" s="2" t="s">
        <v>1830</v>
      </c>
      <c r="G154" s="69" t="s">
        <v>1479</v>
      </c>
      <c r="H154" s="2">
        <v>0</v>
      </c>
      <c r="I154" s="2">
        <v>7</v>
      </c>
      <c r="J154" s="74">
        <v>0.48463066858800002</v>
      </c>
      <c r="K154" s="2" t="s">
        <v>663</v>
      </c>
      <c r="L154" s="78" t="s">
        <v>664</v>
      </c>
      <c r="M154" s="2" t="s">
        <v>670</v>
      </c>
      <c r="N154" s="107" t="s">
        <v>659</v>
      </c>
      <c r="O154" s="2" t="s">
        <v>680</v>
      </c>
      <c r="P154" s="2">
        <v>0</v>
      </c>
      <c r="Q154" s="78">
        <v>0</v>
      </c>
      <c r="R154" s="2">
        <v>4</v>
      </c>
      <c r="S154" s="94">
        <f>SUM(Table3[[#This Row],[Lower Income Capacity]:[Above Moderate Income Capacity]])</f>
        <v>4</v>
      </c>
      <c r="T154" s="121" t="s">
        <v>663</v>
      </c>
      <c r="U154" s="2"/>
      <c r="V154" s="3"/>
    </row>
    <row r="155" spans="1:22" ht="17" x14ac:dyDescent="0.2">
      <c r="A155" s="77" t="str">
        <f>IF('START HERE'!$B$4=0,"",'START HERE'!$B$4)</f>
        <v>TURLOCK</v>
      </c>
      <c r="B155" s="2" t="s">
        <v>1553</v>
      </c>
      <c r="C155" s="78">
        <v>95382</v>
      </c>
      <c r="D155" s="60" t="s">
        <v>1709</v>
      </c>
      <c r="E155" s="2"/>
      <c r="F155" s="2" t="s">
        <v>1830</v>
      </c>
      <c r="G155" s="104" t="s">
        <v>1472</v>
      </c>
      <c r="H155" s="2">
        <v>0</v>
      </c>
      <c r="I155" s="2">
        <v>7</v>
      </c>
      <c r="J155" s="74">
        <v>0.34084548007999999</v>
      </c>
      <c r="K155" s="2" t="s">
        <v>663</v>
      </c>
      <c r="L155" s="78" t="s">
        <v>664</v>
      </c>
      <c r="M155" s="2" t="s">
        <v>660</v>
      </c>
      <c r="N155" s="92" t="s">
        <v>659</v>
      </c>
      <c r="O155" s="2" t="s">
        <v>680</v>
      </c>
      <c r="P155" s="2">
        <v>0</v>
      </c>
      <c r="Q155" s="78">
        <v>0</v>
      </c>
      <c r="R155" s="2">
        <v>2</v>
      </c>
      <c r="S155" s="94">
        <f>SUM(Table3[[#This Row],[Lower Income Capacity]:[Above Moderate Income Capacity]])</f>
        <v>2</v>
      </c>
      <c r="T155" s="121" t="s">
        <v>663</v>
      </c>
      <c r="U155" s="2"/>
      <c r="V155" s="3"/>
    </row>
    <row r="156" spans="1:22" ht="17" x14ac:dyDescent="0.2">
      <c r="A156" s="77" t="str">
        <f>IF('START HERE'!$B$4=0,"",'START HERE'!$B$4)</f>
        <v>TURLOCK</v>
      </c>
      <c r="B156" s="2" t="s">
        <v>1554</v>
      </c>
      <c r="C156" s="78">
        <v>95380</v>
      </c>
      <c r="D156" s="60" t="s">
        <v>1710</v>
      </c>
      <c r="E156" s="2"/>
      <c r="F156" s="2" t="s">
        <v>1830</v>
      </c>
      <c r="G156" s="104" t="s">
        <v>1472</v>
      </c>
      <c r="H156" s="2">
        <v>0</v>
      </c>
      <c r="I156" s="2">
        <v>7</v>
      </c>
      <c r="J156" s="74">
        <v>0.197673787436</v>
      </c>
      <c r="K156" s="2" t="s">
        <v>663</v>
      </c>
      <c r="L156" s="78" t="s">
        <v>664</v>
      </c>
      <c r="M156" s="2" t="s">
        <v>670</v>
      </c>
      <c r="N156" s="107" t="s">
        <v>659</v>
      </c>
      <c r="O156" s="2" t="s">
        <v>680</v>
      </c>
      <c r="P156" s="2">
        <v>0</v>
      </c>
      <c r="Q156" s="78">
        <v>0</v>
      </c>
      <c r="R156" s="2">
        <v>1</v>
      </c>
      <c r="S156" s="94">
        <f>SUM(Table3[[#This Row],[Lower Income Capacity]:[Above Moderate Income Capacity]])</f>
        <v>1</v>
      </c>
      <c r="T156" s="121" t="s">
        <v>663</v>
      </c>
      <c r="U156" s="2"/>
      <c r="V156" s="3"/>
    </row>
    <row r="157" spans="1:22" ht="17" x14ac:dyDescent="0.2">
      <c r="A157" s="77" t="str">
        <f>IF('START HERE'!$B$4=0,"",'START HERE'!$B$4)</f>
        <v>TURLOCK</v>
      </c>
      <c r="B157" s="2" t="s">
        <v>1554</v>
      </c>
      <c r="C157" s="78">
        <v>95380</v>
      </c>
      <c r="D157" s="60" t="s">
        <v>1711</v>
      </c>
      <c r="E157" s="2"/>
      <c r="F157" s="2" t="s">
        <v>1830</v>
      </c>
      <c r="G157" s="104" t="s">
        <v>1472</v>
      </c>
      <c r="H157" s="2">
        <v>0</v>
      </c>
      <c r="I157" s="2">
        <v>7</v>
      </c>
      <c r="J157" s="74">
        <v>0.20398921134100001</v>
      </c>
      <c r="K157" s="2" t="s">
        <v>663</v>
      </c>
      <c r="L157" s="78" t="s">
        <v>664</v>
      </c>
      <c r="M157" s="2" t="s">
        <v>670</v>
      </c>
      <c r="N157" s="92" t="s">
        <v>659</v>
      </c>
      <c r="O157" s="2" t="s">
        <v>680</v>
      </c>
      <c r="P157" s="2">
        <v>0</v>
      </c>
      <c r="Q157" s="78">
        <v>0</v>
      </c>
      <c r="R157" s="2">
        <v>1</v>
      </c>
      <c r="S157" s="94">
        <f>SUM(Table3[[#This Row],[Lower Income Capacity]:[Above Moderate Income Capacity]])</f>
        <v>1</v>
      </c>
      <c r="T157" s="121" t="s">
        <v>663</v>
      </c>
      <c r="U157" s="2"/>
      <c r="V157" s="3"/>
    </row>
    <row r="158" spans="1:22" ht="17" x14ac:dyDescent="0.2">
      <c r="A158" s="77" t="str">
        <f>IF('START HERE'!$B$4=0,"",'START HERE'!$B$4)</f>
        <v>TURLOCK</v>
      </c>
      <c r="B158" s="2" t="s">
        <v>1555</v>
      </c>
      <c r="C158" s="78">
        <v>95380</v>
      </c>
      <c r="D158" s="60" t="s">
        <v>1712</v>
      </c>
      <c r="E158" s="2"/>
      <c r="F158" s="2" t="s">
        <v>1830</v>
      </c>
      <c r="G158" s="104" t="s">
        <v>1472</v>
      </c>
      <c r="H158" s="2">
        <v>0</v>
      </c>
      <c r="I158" s="2">
        <v>7</v>
      </c>
      <c r="J158" s="74">
        <v>0.25789683081999998</v>
      </c>
      <c r="K158" s="2" t="s">
        <v>663</v>
      </c>
      <c r="L158" s="78" t="s">
        <v>664</v>
      </c>
      <c r="M158" s="2" t="s">
        <v>660</v>
      </c>
      <c r="N158" s="107" t="s">
        <v>659</v>
      </c>
      <c r="O158" s="2" t="s">
        <v>680</v>
      </c>
      <c r="P158" s="2">
        <v>0</v>
      </c>
      <c r="Q158" s="78">
        <v>0</v>
      </c>
      <c r="R158" s="2">
        <v>2</v>
      </c>
      <c r="S158" s="94">
        <f>SUM(Table3[[#This Row],[Lower Income Capacity]:[Above Moderate Income Capacity]])</f>
        <v>2</v>
      </c>
      <c r="T158" s="121" t="s">
        <v>663</v>
      </c>
      <c r="U158" s="2"/>
      <c r="V158" s="3"/>
    </row>
    <row r="159" spans="1:22" ht="17" x14ac:dyDescent="0.2">
      <c r="A159" s="77" t="str">
        <f>IF('START HERE'!$B$4=0,"",'START HERE'!$B$4)</f>
        <v>TURLOCK</v>
      </c>
      <c r="B159" s="2" t="s">
        <v>1555</v>
      </c>
      <c r="C159" s="78">
        <v>95380</v>
      </c>
      <c r="D159" s="60" t="s">
        <v>1713</v>
      </c>
      <c r="E159" s="2"/>
      <c r="F159" s="2" t="s">
        <v>1830</v>
      </c>
      <c r="G159" s="104" t="s">
        <v>1472</v>
      </c>
      <c r="H159" s="2">
        <v>0</v>
      </c>
      <c r="I159" s="2">
        <v>7</v>
      </c>
      <c r="J159" s="74">
        <v>0.27134609025700002</v>
      </c>
      <c r="K159" s="2" t="s">
        <v>663</v>
      </c>
      <c r="L159" s="78" t="s">
        <v>664</v>
      </c>
      <c r="M159" s="2" t="s">
        <v>660</v>
      </c>
      <c r="N159" s="92" t="s">
        <v>659</v>
      </c>
      <c r="O159" s="2" t="s">
        <v>680</v>
      </c>
      <c r="P159" s="2">
        <v>0</v>
      </c>
      <c r="Q159" s="78">
        <v>0</v>
      </c>
      <c r="R159" s="2">
        <v>2</v>
      </c>
      <c r="S159" s="94">
        <f>SUM(Table3[[#This Row],[Lower Income Capacity]:[Above Moderate Income Capacity]])</f>
        <v>2</v>
      </c>
      <c r="T159" s="121" t="s">
        <v>663</v>
      </c>
      <c r="U159" s="2"/>
      <c r="V159" s="3"/>
    </row>
    <row r="160" spans="1:22" ht="17" x14ac:dyDescent="0.2">
      <c r="A160" s="77" t="str">
        <f>IF('START HERE'!$B$4=0,"",'START HERE'!$B$4)</f>
        <v>TURLOCK</v>
      </c>
      <c r="B160" s="2" t="s">
        <v>1555</v>
      </c>
      <c r="C160" s="78">
        <v>95380</v>
      </c>
      <c r="D160" s="60" t="s">
        <v>1714</v>
      </c>
      <c r="E160" s="2"/>
      <c r="F160" s="2" t="s">
        <v>1830</v>
      </c>
      <c r="G160" s="104" t="s">
        <v>1472</v>
      </c>
      <c r="H160" s="2">
        <v>0</v>
      </c>
      <c r="I160" s="2">
        <v>7</v>
      </c>
      <c r="J160" s="74">
        <v>0.277950432957</v>
      </c>
      <c r="K160" s="2" t="s">
        <v>663</v>
      </c>
      <c r="L160" s="78" t="s">
        <v>664</v>
      </c>
      <c r="M160" s="2" t="s">
        <v>660</v>
      </c>
      <c r="N160" s="107" t="s">
        <v>659</v>
      </c>
      <c r="O160" s="2" t="s">
        <v>680</v>
      </c>
      <c r="P160" s="2">
        <v>0</v>
      </c>
      <c r="Q160" s="78">
        <v>0</v>
      </c>
      <c r="R160" s="2">
        <v>2</v>
      </c>
      <c r="S160" s="94">
        <f>SUM(Table3[[#This Row],[Lower Income Capacity]:[Above Moderate Income Capacity]])</f>
        <v>2</v>
      </c>
      <c r="T160" s="121" t="s">
        <v>663</v>
      </c>
      <c r="U160" s="2"/>
      <c r="V160" s="3"/>
    </row>
    <row r="161" spans="1:22" ht="17" x14ac:dyDescent="0.2">
      <c r="A161" s="77" t="str">
        <f>IF('START HERE'!$B$4=0,"",'START HERE'!$B$4)</f>
        <v>TURLOCK</v>
      </c>
      <c r="B161" s="2" t="s">
        <v>1556</v>
      </c>
      <c r="C161" s="78">
        <v>95380</v>
      </c>
      <c r="D161" s="60" t="s">
        <v>1715</v>
      </c>
      <c r="E161" s="2"/>
      <c r="F161" s="2" t="s">
        <v>1830</v>
      </c>
      <c r="G161" s="69" t="s">
        <v>1479</v>
      </c>
      <c r="H161" s="2">
        <v>0</v>
      </c>
      <c r="I161" s="2">
        <v>7</v>
      </c>
      <c r="J161" s="74">
        <v>9.9550907657000004E-2</v>
      </c>
      <c r="K161" s="2" t="s">
        <v>663</v>
      </c>
      <c r="L161" s="78" t="s">
        <v>664</v>
      </c>
      <c r="M161" s="2" t="s">
        <v>670</v>
      </c>
      <c r="N161" s="92" t="s">
        <v>659</v>
      </c>
      <c r="O161" s="2" t="s">
        <v>680</v>
      </c>
      <c r="P161" s="2">
        <v>0</v>
      </c>
      <c r="Q161" s="78">
        <v>0</v>
      </c>
      <c r="R161" s="2">
        <v>1</v>
      </c>
      <c r="S161" s="94">
        <f>SUM(Table3[[#This Row],[Lower Income Capacity]:[Above Moderate Income Capacity]])</f>
        <v>1</v>
      </c>
      <c r="T161" s="121" t="s">
        <v>663</v>
      </c>
      <c r="U161" s="2"/>
      <c r="V161" s="3"/>
    </row>
    <row r="162" spans="1:22" ht="17" x14ac:dyDescent="0.2">
      <c r="A162" s="77" t="str">
        <f>IF('START HERE'!$B$4=0,"",'START HERE'!$B$4)</f>
        <v>TURLOCK</v>
      </c>
      <c r="B162" s="2" t="s">
        <v>1556</v>
      </c>
      <c r="C162" s="78">
        <v>95380</v>
      </c>
      <c r="D162" s="60" t="s">
        <v>1716</v>
      </c>
      <c r="E162" s="2"/>
      <c r="F162" s="2" t="s">
        <v>1830</v>
      </c>
      <c r="G162" s="69" t="s">
        <v>1479</v>
      </c>
      <c r="H162" s="2">
        <v>0</v>
      </c>
      <c r="I162" s="2">
        <v>7</v>
      </c>
      <c r="J162" s="74">
        <v>9.0397420295000003E-2</v>
      </c>
      <c r="K162" s="2" t="s">
        <v>663</v>
      </c>
      <c r="L162" s="78" t="s">
        <v>664</v>
      </c>
      <c r="M162" s="2" t="s">
        <v>670</v>
      </c>
      <c r="N162" s="107" t="s">
        <v>659</v>
      </c>
      <c r="O162" s="2" t="s">
        <v>680</v>
      </c>
      <c r="P162" s="2">
        <v>0</v>
      </c>
      <c r="Q162" s="78">
        <v>0</v>
      </c>
      <c r="R162" s="2">
        <v>1</v>
      </c>
      <c r="S162" s="94">
        <f>SUM(Table3[[#This Row],[Lower Income Capacity]:[Above Moderate Income Capacity]])</f>
        <v>1</v>
      </c>
      <c r="T162" s="121" t="s">
        <v>663</v>
      </c>
      <c r="U162" s="2"/>
      <c r="V162" s="3"/>
    </row>
    <row r="163" spans="1:22" ht="17" x14ac:dyDescent="0.2">
      <c r="A163" s="77" t="str">
        <f>IF('START HERE'!$B$4=0,"",'START HERE'!$B$4)</f>
        <v>TURLOCK</v>
      </c>
      <c r="B163" s="2" t="s">
        <v>1556</v>
      </c>
      <c r="C163" s="78">
        <v>95380</v>
      </c>
      <c r="D163" s="60" t="s">
        <v>1717</v>
      </c>
      <c r="E163" s="2"/>
      <c r="F163" s="2" t="s">
        <v>1830</v>
      </c>
      <c r="G163" s="69" t="s">
        <v>1479</v>
      </c>
      <c r="H163" s="2">
        <v>0</v>
      </c>
      <c r="I163" s="2">
        <v>7</v>
      </c>
      <c r="J163" s="74">
        <v>0.133603144502</v>
      </c>
      <c r="K163" s="2" t="s">
        <v>663</v>
      </c>
      <c r="L163" s="78" t="s">
        <v>664</v>
      </c>
      <c r="M163" s="2" t="s">
        <v>670</v>
      </c>
      <c r="N163" s="92" t="s">
        <v>659</v>
      </c>
      <c r="O163" s="2" t="s">
        <v>680</v>
      </c>
      <c r="P163" s="2">
        <v>0</v>
      </c>
      <c r="Q163" s="78">
        <v>0</v>
      </c>
      <c r="R163" s="2">
        <v>1</v>
      </c>
      <c r="S163" s="94">
        <f>SUM(Table3[[#This Row],[Lower Income Capacity]:[Above Moderate Income Capacity]])</f>
        <v>1</v>
      </c>
      <c r="T163" s="121" t="s">
        <v>663</v>
      </c>
      <c r="U163" s="2"/>
      <c r="V163" s="3"/>
    </row>
    <row r="164" spans="1:22" ht="17" x14ac:dyDescent="0.2">
      <c r="A164" s="77" t="str">
        <f>IF('START HERE'!$B$4=0,"",'START HERE'!$B$4)</f>
        <v>TURLOCK</v>
      </c>
      <c r="B164" s="2" t="s">
        <v>1556</v>
      </c>
      <c r="C164" s="78">
        <v>95380</v>
      </c>
      <c r="D164" s="60" t="s">
        <v>1718</v>
      </c>
      <c r="E164" s="2"/>
      <c r="F164" s="2" t="s">
        <v>1830</v>
      </c>
      <c r="G164" s="69" t="s">
        <v>1479</v>
      </c>
      <c r="H164" s="2">
        <v>0</v>
      </c>
      <c r="I164" s="2">
        <v>7</v>
      </c>
      <c r="J164" s="74">
        <v>8.4665726230199995E-2</v>
      </c>
      <c r="K164" s="2" t="s">
        <v>663</v>
      </c>
      <c r="L164" s="78" t="s">
        <v>664</v>
      </c>
      <c r="M164" s="2" t="s">
        <v>670</v>
      </c>
      <c r="N164" s="107" t="s">
        <v>659</v>
      </c>
      <c r="O164" s="2" t="s">
        <v>680</v>
      </c>
      <c r="P164" s="2">
        <v>0</v>
      </c>
      <c r="Q164" s="78">
        <v>0</v>
      </c>
      <c r="R164" s="2">
        <v>1</v>
      </c>
      <c r="S164" s="94">
        <f>SUM(Table3[[#This Row],[Lower Income Capacity]:[Above Moderate Income Capacity]])</f>
        <v>1</v>
      </c>
      <c r="T164" s="121" t="s">
        <v>663</v>
      </c>
      <c r="U164" s="2"/>
      <c r="V164" s="3"/>
    </row>
    <row r="165" spans="1:22" ht="17" x14ac:dyDescent="0.2">
      <c r="A165" s="77" t="str">
        <f>IF('START HERE'!$B$4=0,"",'START HERE'!$B$4)</f>
        <v>TURLOCK</v>
      </c>
      <c r="B165" s="2" t="s">
        <v>1556</v>
      </c>
      <c r="C165" s="78">
        <v>95380</v>
      </c>
      <c r="D165" s="60" t="s">
        <v>1719</v>
      </c>
      <c r="E165" s="2"/>
      <c r="F165" s="2" t="s">
        <v>1830</v>
      </c>
      <c r="G165" s="69" t="s">
        <v>1479</v>
      </c>
      <c r="H165" s="2">
        <v>0</v>
      </c>
      <c r="I165" s="2">
        <v>7</v>
      </c>
      <c r="J165" s="74">
        <v>0.14037027169300001</v>
      </c>
      <c r="K165" s="2" t="s">
        <v>663</v>
      </c>
      <c r="L165" s="78" t="s">
        <v>664</v>
      </c>
      <c r="M165" s="2" t="s">
        <v>670</v>
      </c>
      <c r="N165" s="92" t="s">
        <v>659</v>
      </c>
      <c r="O165" s="2" t="s">
        <v>680</v>
      </c>
      <c r="P165" s="2">
        <v>0</v>
      </c>
      <c r="Q165" s="78">
        <v>0</v>
      </c>
      <c r="R165" s="2">
        <v>1</v>
      </c>
      <c r="S165" s="94">
        <f>SUM(Table3[[#This Row],[Lower Income Capacity]:[Above Moderate Income Capacity]])</f>
        <v>1</v>
      </c>
      <c r="T165" s="121" t="s">
        <v>663</v>
      </c>
      <c r="U165" s="2"/>
      <c r="V165" s="3"/>
    </row>
    <row r="166" spans="1:22" ht="17" x14ac:dyDescent="0.2">
      <c r="A166" s="77" t="str">
        <f>IF('START HERE'!$B$4=0,"",'START HERE'!$B$4)</f>
        <v>TURLOCK</v>
      </c>
      <c r="B166" s="2" t="s">
        <v>1557</v>
      </c>
      <c r="C166" s="78">
        <v>95380</v>
      </c>
      <c r="D166" s="60" t="s">
        <v>1720</v>
      </c>
      <c r="E166" s="2"/>
      <c r="F166" s="2" t="s">
        <v>1830</v>
      </c>
      <c r="G166" s="104" t="s">
        <v>1472</v>
      </c>
      <c r="H166" s="2">
        <v>0</v>
      </c>
      <c r="I166" s="2">
        <v>7</v>
      </c>
      <c r="J166" s="74">
        <v>0.14390549300899999</v>
      </c>
      <c r="K166" s="2" t="s">
        <v>663</v>
      </c>
      <c r="L166" s="78" t="s">
        <v>664</v>
      </c>
      <c r="M166" s="2" t="s">
        <v>670</v>
      </c>
      <c r="N166" s="107" t="s">
        <v>659</v>
      </c>
      <c r="O166" s="2" t="s">
        <v>680</v>
      </c>
      <c r="P166" s="2">
        <v>0</v>
      </c>
      <c r="Q166" s="78">
        <v>0</v>
      </c>
      <c r="R166" s="2">
        <v>1</v>
      </c>
      <c r="S166" s="94">
        <f>SUM(Table3[[#This Row],[Lower Income Capacity]:[Above Moderate Income Capacity]])</f>
        <v>1</v>
      </c>
      <c r="T166" s="121" t="s">
        <v>663</v>
      </c>
      <c r="U166" s="2"/>
      <c r="V166" s="3"/>
    </row>
    <row r="167" spans="1:22" ht="17" x14ac:dyDescent="0.2">
      <c r="A167" s="77" t="str">
        <f>IF('START HERE'!$B$4=0,"",'START HERE'!$B$4)</f>
        <v>TURLOCK</v>
      </c>
      <c r="B167" s="2" t="s">
        <v>1558</v>
      </c>
      <c r="C167" s="78">
        <v>95380</v>
      </c>
      <c r="D167" s="60" t="s">
        <v>1721</v>
      </c>
      <c r="E167" s="2"/>
      <c r="F167" s="2" t="s">
        <v>1830</v>
      </c>
      <c r="G167" s="104" t="s">
        <v>1472</v>
      </c>
      <c r="H167" s="2">
        <v>0</v>
      </c>
      <c r="I167" s="2">
        <v>7</v>
      </c>
      <c r="J167" s="74">
        <v>0.150291666032</v>
      </c>
      <c r="K167" s="2" t="s">
        <v>663</v>
      </c>
      <c r="L167" s="78" t="s">
        <v>664</v>
      </c>
      <c r="M167" s="106" t="s">
        <v>660</v>
      </c>
      <c r="N167" s="92" t="s">
        <v>659</v>
      </c>
      <c r="O167" s="2" t="s">
        <v>680</v>
      </c>
      <c r="P167" s="2">
        <v>0</v>
      </c>
      <c r="Q167" s="78">
        <v>0</v>
      </c>
      <c r="R167" s="2">
        <v>1</v>
      </c>
      <c r="S167" s="94">
        <f>SUM(Table3[[#This Row],[Lower Income Capacity]:[Above Moderate Income Capacity]])</f>
        <v>1</v>
      </c>
      <c r="T167" s="121" t="s">
        <v>663</v>
      </c>
      <c r="U167" s="2"/>
      <c r="V167" s="3"/>
    </row>
    <row r="168" spans="1:22" ht="17" x14ac:dyDescent="0.2">
      <c r="A168" s="77" t="str">
        <f>IF('START HERE'!$B$4=0,"",'START HERE'!$B$4)</f>
        <v>TURLOCK</v>
      </c>
      <c r="B168" s="2" t="s">
        <v>1559</v>
      </c>
      <c r="C168" s="78">
        <v>95380</v>
      </c>
      <c r="D168" s="60" t="s">
        <v>1722</v>
      </c>
      <c r="E168" s="2"/>
      <c r="F168" s="2" t="s">
        <v>1830</v>
      </c>
      <c r="G168" s="104" t="s">
        <v>1472</v>
      </c>
      <c r="H168" s="2">
        <v>0</v>
      </c>
      <c r="I168" s="2">
        <v>7</v>
      </c>
      <c r="J168" s="74">
        <v>0.18877876280899999</v>
      </c>
      <c r="K168" s="2" t="s">
        <v>663</v>
      </c>
      <c r="L168" s="78" t="s">
        <v>664</v>
      </c>
      <c r="M168" s="2" t="s">
        <v>670</v>
      </c>
      <c r="N168" s="108" t="s">
        <v>659</v>
      </c>
      <c r="O168" s="2" t="s">
        <v>680</v>
      </c>
      <c r="P168" s="2">
        <v>0</v>
      </c>
      <c r="Q168" s="78">
        <v>0</v>
      </c>
      <c r="R168" s="2">
        <v>1</v>
      </c>
      <c r="S168" s="94">
        <f>SUM(Table3[[#This Row],[Lower Income Capacity]:[Above Moderate Income Capacity]])</f>
        <v>1</v>
      </c>
      <c r="T168" s="121" t="s">
        <v>663</v>
      </c>
      <c r="U168" s="2"/>
      <c r="V168" s="3"/>
    </row>
    <row r="169" spans="1:22" ht="17" x14ac:dyDescent="0.2">
      <c r="A169" s="77" t="str">
        <f>IF('START HERE'!$B$4=0,"",'START HERE'!$B$4)</f>
        <v>TURLOCK</v>
      </c>
      <c r="B169" s="2" t="s">
        <v>1559</v>
      </c>
      <c r="C169" s="78">
        <v>95380</v>
      </c>
      <c r="D169" s="60" t="s">
        <v>1723</v>
      </c>
      <c r="E169" s="2"/>
      <c r="F169" s="2" t="s">
        <v>1830</v>
      </c>
      <c r="G169" s="104" t="s">
        <v>1472</v>
      </c>
      <c r="H169" s="2">
        <v>0</v>
      </c>
      <c r="I169" s="2">
        <v>7</v>
      </c>
      <c r="J169" s="74">
        <v>0.19962875440200001</v>
      </c>
      <c r="K169" s="2" t="s">
        <v>663</v>
      </c>
      <c r="L169" s="78" t="s">
        <v>664</v>
      </c>
      <c r="M169" s="2" t="s">
        <v>670</v>
      </c>
      <c r="N169" s="109" t="s">
        <v>659</v>
      </c>
      <c r="O169" s="2" t="s">
        <v>680</v>
      </c>
      <c r="P169" s="2">
        <v>0</v>
      </c>
      <c r="Q169" s="78">
        <v>0</v>
      </c>
      <c r="R169" s="2">
        <v>1</v>
      </c>
      <c r="S169" s="94">
        <f>SUM(Table3[[#This Row],[Lower Income Capacity]:[Above Moderate Income Capacity]])</f>
        <v>1</v>
      </c>
      <c r="T169" s="121" t="s">
        <v>663</v>
      </c>
      <c r="U169" s="2"/>
      <c r="V169" s="3"/>
    </row>
    <row r="170" spans="1:22" ht="17" x14ac:dyDescent="0.2">
      <c r="A170" s="77" t="str">
        <f>IF('START HERE'!$B$4=0,"",'START HERE'!$B$4)</f>
        <v>TURLOCK</v>
      </c>
      <c r="B170" s="2" t="s">
        <v>1560</v>
      </c>
      <c r="C170" s="78">
        <v>95380</v>
      </c>
      <c r="D170" s="60" t="s">
        <v>1724</v>
      </c>
      <c r="E170" s="2"/>
      <c r="F170" s="2" t="s">
        <v>1830</v>
      </c>
      <c r="G170" s="104" t="s">
        <v>1472</v>
      </c>
      <c r="H170" s="2">
        <v>0</v>
      </c>
      <c r="I170" s="2">
        <v>7</v>
      </c>
      <c r="J170" s="74">
        <v>0.170289204124</v>
      </c>
      <c r="K170" s="2" t="s">
        <v>663</v>
      </c>
      <c r="L170" s="78" t="s">
        <v>664</v>
      </c>
      <c r="M170" s="106" t="s">
        <v>660</v>
      </c>
      <c r="N170" s="110" t="s">
        <v>659</v>
      </c>
      <c r="O170" s="2" t="s">
        <v>680</v>
      </c>
      <c r="P170" s="2">
        <v>0</v>
      </c>
      <c r="Q170" s="78">
        <v>0</v>
      </c>
      <c r="R170" s="2">
        <v>1</v>
      </c>
      <c r="S170" s="94">
        <f>SUM(Table3[[#This Row],[Lower Income Capacity]:[Above Moderate Income Capacity]])</f>
        <v>1</v>
      </c>
      <c r="T170" s="121" t="s">
        <v>663</v>
      </c>
      <c r="U170" s="2"/>
      <c r="V170" s="3"/>
    </row>
    <row r="171" spans="1:22" ht="17" x14ac:dyDescent="0.2">
      <c r="A171" s="77" t="str">
        <f>IF('START HERE'!$B$4=0,"",'START HERE'!$B$4)</f>
        <v>TURLOCK</v>
      </c>
      <c r="B171" s="2" t="s">
        <v>1561</v>
      </c>
      <c r="C171" s="78">
        <v>95380</v>
      </c>
      <c r="D171" s="60" t="s">
        <v>1725</v>
      </c>
      <c r="E171" s="2"/>
      <c r="F171" s="2" t="s">
        <v>1830</v>
      </c>
      <c r="G171" s="104" t="s">
        <v>1472</v>
      </c>
      <c r="H171" s="2">
        <v>0</v>
      </c>
      <c r="I171" s="2">
        <v>7</v>
      </c>
      <c r="J171" s="74">
        <v>0.139082975059</v>
      </c>
      <c r="K171" s="2" t="s">
        <v>663</v>
      </c>
      <c r="L171" s="78" t="s">
        <v>664</v>
      </c>
      <c r="M171" s="2" t="s">
        <v>670</v>
      </c>
      <c r="N171" s="109" t="s">
        <v>659</v>
      </c>
      <c r="O171" s="2" t="s">
        <v>680</v>
      </c>
      <c r="P171" s="2">
        <v>0</v>
      </c>
      <c r="Q171" s="78">
        <v>0</v>
      </c>
      <c r="R171" s="2">
        <v>1</v>
      </c>
      <c r="S171" s="94">
        <f>SUM(Table3[[#This Row],[Lower Income Capacity]:[Above Moderate Income Capacity]])</f>
        <v>1</v>
      </c>
      <c r="T171" s="121" t="s">
        <v>663</v>
      </c>
      <c r="U171" s="2"/>
      <c r="V171" s="3"/>
    </row>
    <row r="172" spans="1:22" ht="17" x14ac:dyDescent="0.2">
      <c r="A172" s="77" t="str">
        <f>IF('START HERE'!$B$4=0,"",'START HERE'!$B$4)</f>
        <v>TURLOCK</v>
      </c>
      <c r="B172" s="2" t="s">
        <v>1561</v>
      </c>
      <c r="C172" s="78">
        <v>95380</v>
      </c>
      <c r="D172" s="60" t="s">
        <v>1726</v>
      </c>
      <c r="E172" s="2"/>
      <c r="F172" s="2" t="s">
        <v>1830</v>
      </c>
      <c r="G172" s="104" t="s">
        <v>1472</v>
      </c>
      <c r="H172" s="2">
        <v>0</v>
      </c>
      <c r="I172" s="2">
        <v>7</v>
      </c>
      <c r="J172" s="74">
        <v>0.13871997509299999</v>
      </c>
      <c r="K172" s="2" t="s">
        <v>663</v>
      </c>
      <c r="L172" s="78" t="s">
        <v>664</v>
      </c>
      <c r="M172" s="2" t="s">
        <v>670</v>
      </c>
      <c r="N172" s="110" t="s">
        <v>659</v>
      </c>
      <c r="O172" s="2" t="s">
        <v>680</v>
      </c>
      <c r="P172" s="2">
        <v>0</v>
      </c>
      <c r="Q172" s="78">
        <v>0</v>
      </c>
      <c r="R172" s="2">
        <v>1</v>
      </c>
      <c r="S172" s="94">
        <f>SUM(Table3[[#This Row],[Lower Income Capacity]:[Above Moderate Income Capacity]])</f>
        <v>1</v>
      </c>
      <c r="T172" s="121" t="s">
        <v>663</v>
      </c>
      <c r="U172" s="2"/>
      <c r="V172" s="3"/>
    </row>
    <row r="173" spans="1:22" ht="17" x14ac:dyDescent="0.2">
      <c r="A173" s="77" t="str">
        <f>IF('START HERE'!$B$4=0,"",'START HERE'!$B$4)</f>
        <v>TURLOCK</v>
      </c>
      <c r="B173" s="2" t="s">
        <v>1561</v>
      </c>
      <c r="C173" s="78">
        <v>95380</v>
      </c>
      <c r="D173" s="60" t="s">
        <v>1727</v>
      </c>
      <c r="E173" s="2"/>
      <c r="F173" s="2" t="s">
        <v>1830</v>
      </c>
      <c r="G173" s="104" t="s">
        <v>1472</v>
      </c>
      <c r="H173" s="2">
        <v>0</v>
      </c>
      <c r="I173" s="2">
        <v>7</v>
      </c>
      <c r="J173" s="74">
        <v>0.140468874588</v>
      </c>
      <c r="K173" s="2" t="s">
        <v>663</v>
      </c>
      <c r="L173" s="78" t="s">
        <v>664</v>
      </c>
      <c r="M173" s="2" t="s">
        <v>670</v>
      </c>
      <c r="N173" s="109" t="s">
        <v>659</v>
      </c>
      <c r="O173" s="2" t="s">
        <v>680</v>
      </c>
      <c r="P173" s="2">
        <v>0</v>
      </c>
      <c r="Q173" s="78">
        <v>0</v>
      </c>
      <c r="R173" s="2">
        <v>1</v>
      </c>
      <c r="S173" s="94">
        <f>SUM(Table3[[#This Row],[Lower Income Capacity]:[Above Moderate Income Capacity]])</f>
        <v>1</v>
      </c>
      <c r="T173" s="121" t="s">
        <v>663</v>
      </c>
      <c r="U173" s="2"/>
      <c r="V173" s="3"/>
    </row>
    <row r="174" spans="1:22" ht="17" x14ac:dyDescent="0.2">
      <c r="A174" s="77" t="str">
        <f>IF('START HERE'!$B$4=0,"",'START HERE'!$B$4)</f>
        <v>TURLOCK</v>
      </c>
      <c r="B174" s="2" t="s">
        <v>1561</v>
      </c>
      <c r="C174" s="78">
        <v>95380</v>
      </c>
      <c r="D174" s="60" t="s">
        <v>1728</v>
      </c>
      <c r="E174" s="2"/>
      <c r="F174" s="2" t="s">
        <v>1830</v>
      </c>
      <c r="G174" s="104" t="s">
        <v>1472</v>
      </c>
      <c r="H174" s="2">
        <v>0</v>
      </c>
      <c r="I174" s="2">
        <v>7</v>
      </c>
      <c r="J174" s="74">
        <v>0.13603363053199999</v>
      </c>
      <c r="K174" s="2" t="s">
        <v>663</v>
      </c>
      <c r="L174" s="78" t="s">
        <v>664</v>
      </c>
      <c r="M174" s="2" t="s">
        <v>670</v>
      </c>
      <c r="N174" s="110" t="s">
        <v>659</v>
      </c>
      <c r="O174" s="2" t="s">
        <v>680</v>
      </c>
      <c r="P174" s="2">
        <v>0</v>
      </c>
      <c r="Q174" s="78">
        <v>0</v>
      </c>
      <c r="R174" s="2">
        <v>1</v>
      </c>
      <c r="S174" s="94">
        <f>SUM(Table3[[#This Row],[Lower Income Capacity]:[Above Moderate Income Capacity]])</f>
        <v>1</v>
      </c>
      <c r="T174" s="121" t="s">
        <v>663</v>
      </c>
      <c r="U174" s="2"/>
      <c r="V174" s="3"/>
    </row>
    <row r="175" spans="1:22" ht="17" x14ac:dyDescent="0.2">
      <c r="A175" s="77" t="str">
        <f>IF('START HERE'!$B$4=0,"",'START HERE'!$B$4)</f>
        <v>TURLOCK</v>
      </c>
      <c r="B175" s="2" t="s">
        <v>1561</v>
      </c>
      <c r="C175" s="78">
        <v>95380</v>
      </c>
      <c r="D175" s="60" t="s">
        <v>1729</v>
      </c>
      <c r="E175" s="2"/>
      <c r="F175" s="2" t="s">
        <v>1830</v>
      </c>
      <c r="G175" s="104" t="s">
        <v>1472</v>
      </c>
      <c r="H175" s="2">
        <v>0</v>
      </c>
      <c r="I175" s="2">
        <v>7</v>
      </c>
      <c r="J175" s="74">
        <v>0.21982806968400001</v>
      </c>
      <c r="K175" s="2" t="s">
        <v>663</v>
      </c>
      <c r="L175" s="78" t="s">
        <v>664</v>
      </c>
      <c r="M175" s="106" t="s">
        <v>660</v>
      </c>
      <c r="N175" s="109" t="s">
        <v>659</v>
      </c>
      <c r="O175" s="2" t="s">
        <v>680</v>
      </c>
      <c r="P175" s="2">
        <v>0</v>
      </c>
      <c r="Q175" s="78">
        <v>0</v>
      </c>
      <c r="R175" s="2">
        <v>1</v>
      </c>
      <c r="S175" s="94">
        <f>SUM(Table3[[#This Row],[Lower Income Capacity]:[Above Moderate Income Capacity]])</f>
        <v>1</v>
      </c>
      <c r="T175" s="121" t="s">
        <v>663</v>
      </c>
      <c r="U175" s="2"/>
      <c r="V175" s="3"/>
    </row>
    <row r="176" spans="1:22" ht="17" x14ac:dyDescent="0.2">
      <c r="A176" s="77" t="str">
        <f>IF('START HERE'!$B$4=0,"",'START HERE'!$B$4)</f>
        <v>TURLOCK</v>
      </c>
      <c r="B176" s="2" t="s">
        <v>1562</v>
      </c>
      <c r="C176" s="78">
        <v>95380</v>
      </c>
      <c r="D176" s="60" t="s">
        <v>1730</v>
      </c>
      <c r="E176" s="2"/>
      <c r="F176" s="2" t="s">
        <v>1830</v>
      </c>
      <c r="G176" s="104" t="s">
        <v>1472</v>
      </c>
      <c r="H176" s="2">
        <v>0</v>
      </c>
      <c r="I176" s="2">
        <v>7</v>
      </c>
      <c r="J176" s="74">
        <v>0.254429011554</v>
      </c>
      <c r="K176" s="2" t="s">
        <v>663</v>
      </c>
      <c r="L176" s="78" t="s">
        <v>664</v>
      </c>
      <c r="M176" s="2" t="s">
        <v>670</v>
      </c>
      <c r="N176" s="110" t="s">
        <v>659</v>
      </c>
      <c r="O176" s="2" t="s">
        <v>680</v>
      </c>
      <c r="P176" s="2">
        <v>0</v>
      </c>
      <c r="Q176" s="78">
        <v>0</v>
      </c>
      <c r="R176" s="2">
        <v>2</v>
      </c>
      <c r="S176" s="94">
        <f>SUM(Table3[[#This Row],[Lower Income Capacity]:[Above Moderate Income Capacity]])</f>
        <v>2</v>
      </c>
      <c r="T176" s="121" t="s">
        <v>663</v>
      </c>
      <c r="U176" s="2"/>
      <c r="V176" s="3"/>
    </row>
    <row r="177" spans="1:22" ht="17" x14ac:dyDescent="0.2">
      <c r="A177" s="77" t="str">
        <f>IF('START HERE'!$B$4=0,"",'START HERE'!$B$4)</f>
        <v>TURLOCK</v>
      </c>
      <c r="B177" s="2" t="s">
        <v>1563</v>
      </c>
      <c r="C177" s="78">
        <v>95380</v>
      </c>
      <c r="D177" s="60" t="s">
        <v>1731</v>
      </c>
      <c r="E177" s="2"/>
      <c r="F177" s="2" t="s">
        <v>1830</v>
      </c>
      <c r="G177" s="104" t="s">
        <v>1472</v>
      </c>
      <c r="H177" s="2">
        <v>0</v>
      </c>
      <c r="I177" s="2">
        <v>7</v>
      </c>
      <c r="J177" s="74">
        <v>0.25563306023299998</v>
      </c>
      <c r="K177" s="2" t="s">
        <v>663</v>
      </c>
      <c r="L177" s="78" t="s">
        <v>664</v>
      </c>
      <c r="M177" s="106" t="s">
        <v>660</v>
      </c>
      <c r="N177" s="109" t="s">
        <v>659</v>
      </c>
      <c r="O177" s="2" t="s">
        <v>680</v>
      </c>
      <c r="P177" s="2">
        <v>0</v>
      </c>
      <c r="Q177" s="78">
        <v>0</v>
      </c>
      <c r="R177" s="2">
        <v>2</v>
      </c>
      <c r="S177" s="94">
        <f>SUM(Table3[[#This Row],[Lower Income Capacity]:[Above Moderate Income Capacity]])</f>
        <v>2</v>
      </c>
      <c r="T177" s="121" t="s">
        <v>663</v>
      </c>
      <c r="U177" s="2"/>
      <c r="V177" s="3"/>
    </row>
    <row r="178" spans="1:22" ht="17" x14ac:dyDescent="0.2">
      <c r="A178" s="77" t="str">
        <f>IF('START HERE'!$B$4=0,"",'START HERE'!$B$4)</f>
        <v>TURLOCK</v>
      </c>
      <c r="B178" s="2" t="s">
        <v>1564</v>
      </c>
      <c r="C178" s="78">
        <v>95380</v>
      </c>
      <c r="D178" s="60" t="s">
        <v>1732</v>
      </c>
      <c r="E178" s="2"/>
      <c r="F178" s="2" t="s">
        <v>1830</v>
      </c>
      <c r="G178" s="104" t="s">
        <v>1472</v>
      </c>
      <c r="H178" s="2">
        <v>0</v>
      </c>
      <c r="I178" s="2">
        <v>7</v>
      </c>
      <c r="J178" s="74">
        <v>0.96725874321399996</v>
      </c>
      <c r="K178" s="2" t="s">
        <v>663</v>
      </c>
      <c r="L178" s="78" t="s">
        <v>664</v>
      </c>
      <c r="M178" s="2" t="s">
        <v>660</v>
      </c>
      <c r="N178" s="110" t="s">
        <v>659</v>
      </c>
      <c r="O178" s="2" t="s">
        <v>680</v>
      </c>
      <c r="P178" s="2">
        <v>0</v>
      </c>
      <c r="Q178" s="78">
        <v>0</v>
      </c>
      <c r="R178" s="2">
        <v>8</v>
      </c>
      <c r="S178" s="94">
        <f>SUM(Table3[[#This Row],[Lower Income Capacity]:[Above Moderate Income Capacity]])</f>
        <v>8</v>
      </c>
      <c r="T178" s="121" t="s">
        <v>663</v>
      </c>
      <c r="U178" s="2"/>
      <c r="V178" s="3"/>
    </row>
    <row r="179" spans="1:22" ht="17" x14ac:dyDescent="0.2">
      <c r="A179" s="77" t="str">
        <f>IF('START HERE'!$B$4=0,"",'START HERE'!$B$4)</f>
        <v>TURLOCK</v>
      </c>
      <c r="B179" s="2" t="s">
        <v>1564</v>
      </c>
      <c r="C179" s="78">
        <v>95380</v>
      </c>
      <c r="D179" s="60" t="s">
        <v>1733</v>
      </c>
      <c r="E179" s="2"/>
      <c r="F179" s="2" t="s">
        <v>1830</v>
      </c>
      <c r="G179" s="104" t="s">
        <v>1472</v>
      </c>
      <c r="H179" s="2">
        <v>0</v>
      </c>
      <c r="I179" s="2">
        <v>7</v>
      </c>
      <c r="J179" s="74">
        <v>0.19521207534599999</v>
      </c>
      <c r="K179" s="2" t="s">
        <v>663</v>
      </c>
      <c r="L179" s="78" t="s">
        <v>664</v>
      </c>
      <c r="M179" s="106" t="s">
        <v>660</v>
      </c>
      <c r="N179" s="109" t="s">
        <v>659</v>
      </c>
      <c r="O179" s="2" t="s">
        <v>680</v>
      </c>
      <c r="P179" s="2">
        <v>0</v>
      </c>
      <c r="Q179" s="78">
        <v>0</v>
      </c>
      <c r="R179" s="2">
        <v>1</v>
      </c>
      <c r="S179" s="94">
        <f>SUM(Table3[[#This Row],[Lower Income Capacity]:[Above Moderate Income Capacity]])</f>
        <v>1</v>
      </c>
      <c r="T179" s="121" t="s">
        <v>663</v>
      </c>
      <c r="U179" s="2"/>
      <c r="V179" s="3"/>
    </row>
    <row r="180" spans="1:22" ht="17" x14ac:dyDescent="0.2">
      <c r="A180" s="77" t="str">
        <f>IF('START HERE'!$B$4=0,"",'START HERE'!$B$4)</f>
        <v>TURLOCK</v>
      </c>
      <c r="B180" s="2" t="s">
        <v>1565</v>
      </c>
      <c r="C180" s="78">
        <v>95380</v>
      </c>
      <c r="D180" s="60" t="s">
        <v>1734</v>
      </c>
      <c r="E180" s="2"/>
      <c r="F180" s="2" t="s">
        <v>1830</v>
      </c>
      <c r="G180" s="104" t="s">
        <v>1472</v>
      </c>
      <c r="H180" s="2">
        <v>0</v>
      </c>
      <c r="I180" s="2">
        <v>7</v>
      </c>
      <c r="J180" s="74">
        <v>0.21504967763499999</v>
      </c>
      <c r="K180" s="2" t="s">
        <v>663</v>
      </c>
      <c r="L180" s="78" t="s">
        <v>664</v>
      </c>
      <c r="M180" s="2" t="s">
        <v>670</v>
      </c>
      <c r="N180" s="110" t="s">
        <v>659</v>
      </c>
      <c r="O180" s="2" t="s">
        <v>680</v>
      </c>
      <c r="P180" s="2">
        <v>0</v>
      </c>
      <c r="Q180" s="78">
        <v>0</v>
      </c>
      <c r="R180" s="2">
        <v>1</v>
      </c>
      <c r="S180" s="94">
        <f>SUM(Table3[[#This Row],[Lower Income Capacity]:[Above Moderate Income Capacity]])</f>
        <v>1</v>
      </c>
      <c r="T180" s="121" t="s">
        <v>663</v>
      </c>
      <c r="U180" s="2"/>
      <c r="V180" s="3"/>
    </row>
    <row r="181" spans="1:22" ht="17" x14ac:dyDescent="0.2">
      <c r="A181" s="77" t="str">
        <f>IF('START HERE'!$B$4=0,"",'START HERE'!$B$4)</f>
        <v>TURLOCK</v>
      </c>
      <c r="B181" s="2" t="s">
        <v>1565</v>
      </c>
      <c r="C181" s="78">
        <v>95380</v>
      </c>
      <c r="D181" s="60" t="s">
        <v>1735</v>
      </c>
      <c r="E181" s="2"/>
      <c r="F181" s="2" t="s">
        <v>1830</v>
      </c>
      <c r="G181" s="104" t="s">
        <v>1472</v>
      </c>
      <c r="H181" s="2">
        <v>0</v>
      </c>
      <c r="I181" s="2">
        <v>7</v>
      </c>
      <c r="J181" s="74">
        <v>0.20770007486</v>
      </c>
      <c r="K181" s="2" t="s">
        <v>663</v>
      </c>
      <c r="L181" s="78" t="s">
        <v>664</v>
      </c>
      <c r="M181" s="2" t="s">
        <v>670</v>
      </c>
      <c r="N181" s="109" t="s">
        <v>659</v>
      </c>
      <c r="O181" s="2" t="s">
        <v>680</v>
      </c>
      <c r="P181" s="2">
        <v>0</v>
      </c>
      <c r="Q181" s="78">
        <v>0</v>
      </c>
      <c r="R181" s="2">
        <v>1</v>
      </c>
      <c r="S181" s="94">
        <f>SUM(Table3[[#This Row],[Lower Income Capacity]:[Above Moderate Income Capacity]])</f>
        <v>1</v>
      </c>
      <c r="T181" s="121" t="s">
        <v>663</v>
      </c>
      <c r="U181" s="2"/>
      <c r="V181" s="3"/>
    </row>
    <row r="182" spans="1:22" ht="17" x14ac:dyDescent="0.2">
      <c r="A182" s="77" t="str">
        <f>IF('START HERE'!$B$4=0,"",'START HERE'!$B$4)</f>
        <v>TURLOCK</v>
      </c>
      <c r="B182" s="2" t="s">
        <v>1565</v>
      </c>
      <c r="C182" s="78">
        <v>95380</v>
      </c>
      <c r="D182" s="60" t="s">
        <v>1736</v>
      </c>
      <c r="E182" s="2"/>
      <c r="F182" s="2" t="s">
        <v>1830</v>
      </c>
      <c r="G182" s="104" t="s">
        <v>1472</v>
      </c>
      <c r="H182" s="2">
        <v>0</v>
      </c>
      <c r="I182" s="2">
        <v>7</v>
      </c>
      <c r="J182" s="74">
        <v>0.207617278194</v>
      </c>
      <c r="K182" s="2" t="s">
        <v>663</v>
      </c>
      <c r="L182" s="78" t="s">
        <v>664</v>
      </c>
      <c r="M182" s="2" t="s">
        <v>670</v>
      </c>
      <c r="N182" s="110" t="s">
        <v>659</v>
      </c>
      <c r="O182" s="2" t="s">
        <v>680</v>
      </c>
      <c r="P182" s="2">
        <v>0</v>
      </c>
      <c r="Q182" s="78">
        <v>0</v>
      </c>
      <c r="R182" s="2">
        <v>1</v>
      </c>
      <c r="S182" s="94">
        <f>SUM(Table3[[#This Row],[Lower Income Capacity]:[Above Moderate Income Capacity]])</f>
        <v>1</v>
      </c>
      <c r="T182" s="121" t="s">
        <v>663</v>
      </c>
      <c r="U182" s="2"/>
      <c r="V182" s="3"/>
    </row>
    <row r="183" spans="1:22" ht="17" x14ac:dyDescent="0.2">
      <c r="A183" s="77" t="str">
        <f>IF('START HERE'!$B$4=0,"",'START HERE'!$B$4)</f>
        <v>TURLOCK</v>
      </c>
      <c r="B183" s="2" t="s">
        <v>1565</v>
      </c>
      <c r="C183" s="78">
        <v>95380</v>
      </c>
      <c r="D183" s="60" t="s">
        <v>1737</v>
      </c>
      <c r="E183" s="2"/>
      <c r="F183" s="2" t="s">
        <v>1830</v>
      </c>
      <c r="G183" s="104" t="s">
        <v>1472</v>
      </c>
      <c r="H183" s="2">
        <v>0</v>
      </c>
      <c r="I183" s="2">
        <v>7</v>
      </c>
      <c r="J183" s="74">
        <v>0.20867624898000001</v>
      </c>
      <c r="K183" s="2" t="s">
        <v>663</v>
      </c>
      <c r="L183" s="83" t="s">
        <v>664</v>
      </c>
      <c r="M183" s="2" t="s">
        <v>670</v>
      </c>
      <c r="N183" s="92" t="s">
        <v>659</v>
      </c>
      <c r="O183" s="2" t="s">
        <v>680</v>
      </c>
      <c r="P183" s="2">
        <v>0</v>
      </c>
      <c r="Q183" s="78">
        <v>0</v>
      </c>
      <c r="R183" s="2">
        <v>1</v>
      </c>
      <c r="S183" s="94">
        <f>SUM(Table3[[#This Row],[Lower Income Capacity]:[Above Moderate Income Capacity]])</f>
        <v>1</v>
      </c>
      <c r="T183" s="121" t="s">
        <v>663</v>
      </c>
      <c r="U183" s="2"/>
      <c r="V183" s="3"/>
    </row>
    <row r="184" spans="1:22" ht="17" x14ac:dyDescent="0.2">
      <c r="A184" s="77" t="str">
        <f>IF('START HERE'!$B$4=0,"",'START HERE'!$B$4)</f>
        <v>TURLOCK</v>
      </c>
      <c r="B184" s="2" t="s">
        <v>1566</v>
      </c>
      <c r="C184" s="78">
        <v>95380</v>
      </c>
      <c r="D184" s="60" t="s">
        <v>1738</v>
      </c>
      <c r="E184" s="2"/>
      <c r="F184" s="2" t="s">
        <v>1830</v>
      </c>
      <c r="G184" s="69" t="s">
        <v>1479</v>
      </c>
      <c r="H184" s="2">
        <v>0</v>
      </c>
      <c r="I184" s="2">
        <v>7</v>
      </c>
      <c r="J184" s="74">
        <v>0.117647652697</v>
      </c>
      <c r="K184" s="2" t="s">
        <v>663</v>
      </c>
      <c r="L184" s="78" t="s">
        <v>664</v>
      </c>
      <c r="M184" s="105" t="s">
        <v>660</v>
      </c>
      <c r="N184" s="108" t="s">
        <v>659</v>
      </c>
      <c r="O184" s="2" t="s">
        <v>680</v>
      </c>
      <c r="P184" s="2">
        <v>0</v>
      </c>
      <c r="Q184" s="78">
        <v>0</v>
      </c>
      <c r="R184" s="2">
        <v>1</v>
      </c>
      <c r="S184" s="94">
        <f>SUM(Table3[[#This Row],[Lower Income Capacity]:[Above Moderate Income Capacity]])</f>
        <v>1</v>
      </c>
      <c r="T184" s="121" t="s">
        <v>663</v>
      </c>
      <c r="U184" s="2"/>
      <c r="V184" s="3"/>
    </row>
    <row r="185" spans="1:22" ht="17" x14ac:dyDescent="0.2">
      <c r="A185" s="77" t="str">
        <f>IF('START HERE'!$B$4=0,"",'START HERE'!$B$4)</f>
        <v>TURLOCK</v>
      </c>
      <c r="B185" s="2" t="s">
        <v>1566</v>
      </c>
      <c r="C185" s="78">
        <v>95380</v>
      </c>
      <c r="D185" s="60" t="s">
        <v>1739</v>
      </c>
      <c r="E185" s="2"/>
      <c r="F185" s="2" t="s">
        <v>1830</v>
      </c>
      <c r="G185" s="69" t="s">
        <v>1479</v>
      </c>
      <c r="H185" s="2">
        <v>0</v>
      </c>
      <c r="I185" s="2">
        <v>7</v>
      </c>
      <c r="J185" s="74">
        <v>0.136906060759</v>
      </c>
      <c r="K185" s="2" t="s">
        <v>663</v>
      </c>
      <c r="L185" s="78" t="s">
        <v>664</v>
      </c>
      <c r="M185" s="105" t="s">
        <v>660</v>
      </c>
      <c r="N185" s="109" t="s">
        <v>659</v>
      </c>
      <c r="O185" s="2" t="s">
        <v>680</v>
      </c>
      <c r="P185" s="2">
        <v>0</v>
      </c>
      <c r="Q185" s="78">
        <v>0</v>
      </c>
      <c r="R185" s="2">
        <v>1</v>
      </c>
      <c r="S185" s="94">
        <f>SUM(Table3[[#This Row],[Lower Income Capacity]:[Above Moderate Income Capacity]])</f>
        <v>1</v>
      </c>
      <c r="T185" s="121" t="s">
        <v>663</v>
      </c>
      <c r="U185" s="2"/>
      <c r="V185" s="3"/>
    </row>
    <row r="186" spans="1:22" ht="17" x14ac:dyDescent="0.2">
      <c r="A186" s="77" t="str">
        <f>IF('START HERE'!$B$4=0,"",'START HERE'!$B$4)</f>
        <v>TURLOCK</v>
      </c>
      <c r="B186" s="2" t="s">
        <v>1567</v>
      </c>
      <c r="C186" s="78">
        <v>95380</v>
      </c>
      <c r="D186" s="60" t="s">
        <v>1740</v>
      </c>
      <c r="E186" s="2"/>
      <c r="F186" s="2" t="s">
        <v>1830</v>
      </c>
      <c r="G186" s="104" t="s">
        <v>1472</v>
      </c>
      <c r="H186" s="2">
        <v>0</v>
      </c>
      <c r="I186" s="2">
        <v>7</v>
      </c>
      <c r="J186" s="74">
        <v>19.555059293100001</v>
      </c>
      <c r="K186" s="2" t="s">
        <v>663</v>
      </c>
      <c r="L186" s="78" t="s">
        <v>664</v>
      </c>
      <c r="M186" s="105" t="s">
        <v>660</v>
      </c>
      <c r="N186" s="110" t="s">
        <v>659</v>
      </c>
      <c r="O186" s="2" t="s">
        <v>680</v>
      </c>
      <c r="P186" s="2">
        <v>0</v>
      </c>
      <c r="Q186" s="78">
        <v>0</v>
      </c>
      <c r="R186" s="2">
        <v>170</v>
      </c>
      <c r="S186" s="94">
        <f>SUM(Table3[[#This Row],[Lower Income Capacity]:[Above Moderate Income Capacity]])</f>
        <v>170</v>
      </c>
      <c r="T186" s="121" t="s">
        <v>663</v>
      </c>
      <c r="U186" s="2"/>
      <c r="V186" s="3"/>
    </row>
    <row r="187" spans="1:22" ht="17" x14ac:dyDescent="0.2">
      <c r="A187" s="77" t="str">
        <f>IF('START HERE'!$B$4=0,"",'START HERE'!$B$4)</f>
        <v>TURLOCK</v>
      </c>
      <c r="B187" s="2" t="s">
        <v>1568</v>
      </c>
      <c r="C187" s="78">
        <v>95380</v>
      </c>
      <c r="D187" s="60" t="s">
        <v>1741</v>
      </c>
      <c r="E187" s="2"/>
      <c r="F187" s="2" t="s">
        <v>1830</v>
      </c>
      <c r="G187" s="104" t="s">
        <v>1472</v>
      </c>
      <c r="H187" s="2">
        <v>0</v>
      </c>
      <c r="I187" s="2">
        <v>7</v>
      </c>
      <c r="J187" s="74">
        <v>0.13813536902699999</v>
      </c>
      <c r="K187" s="2" t="s">
        <v>663</v>
      </c>
      <c r="L187" s="78" t="s">
        <v>664</v>
      </c>
      <c r="M187" s="2" t="s">
        <v>670</v>
      </c>
      <c r="N187" s="109" t="s">
        <v>659</v>
      </c>
      <c r="O187" s="2" t="s">
        <v>680</v>
      </c>
      <c r="P187" s="2">
        <v>0</v>
      </c>
      <c r="Q187" s="78">
        <v>0</v>
      </c>
      <c r="R187" s="2">
        <v>1</v>
      </c>
      <c r="S187" s="94">
        <f>SUM(Table3[[#This Row],[Lower Income Capacity]:[Above Moderate Income Capacity]])</f>
        <v>1</v>
      </c>
      <c r="T187" s="121" t="s">
        <v>663</v>
      </c>
      <c r="U187" s="2"/>
      <c r="V187" s="3"/>
    </row>
    <row r="188" spans="1:22" ht="17" x14ac:dyDescent="0.2">
      <c r="A188" s="77" t="str">
        <f>IF('START HERE'!$B$4=0,"",'START HERE'!$B$4)</f>
        <v>TURLOCK</v>
      </c>
      <c r="B188" s="2" t="s">
        <v>1568</v>
      </c>
      <c r="C188" s="78">
        <v>95380</v>
      </c>
      <c r="D188" s="60" t="s">
        <v>1742</v>
      </c>
      <c r="E188" s="2"/>
      <c r="F188" s="2" t="s">
        <v>1830</v>
      </c>
      <c r="G188" s="104" t="s">
        <v>1472</v>
      </c>
      <c r="H188" s="2">
        <v>0</v>
      </c>
      <c r="I188" s="2">
        <v>7</v>
      </c>
      <c r="J188" s="74">
        <v>0.14670914619299999</v>
      </c>
      <c r="K188" s="2" t="s">
        <v>663</v>
      </c>
      <c r="L188" s="78" t="s">
        <v>664</v>
      </c>
      <c r="M188" s="2" t="s">
        <v>670</v>
      </c>
      <c r="N188" s="110" t="s">
        <v>659</v>
      </c>
      <c r="O188" s="2" t="s">
        <v>680</v>
      </c>
      <c r="P188" s="2">
        <v>0</v>
      </c>
      <c r="Q188" s="78">
        <v>0</v>
      </c>
      <c r="R188" s="2">
        <v>1</v>
      </c>
      <c r="S188" s="94">
        <f>SUM(Table3[[#This Row],[Lower Income Capacity]:[Above Moderate Income Capacity]])</f>
        <v>1</v>
      </c>
      <c r="T188" s="121" t="s">
        <v>663</v>
      </c>
      <c r="U188" s="2"/>
      <c r="V188" s="3"/>
    </row>
    <row r="189" spans="1:22" ht="17" x14ac:dyDescent="0.2">
      <c r="A189" s="77" t="str">
        <f>IF('START HERE'!$B$4=0,"",'START HERE'!$B$4)</f>
        <v>TURLOCK</v>
      </c>
      <c r="B189" s="2" t="s">
        <v>1569</v>
      </c>
      <c r="C189" s="78">
        <v>95380</v>
      </c>
      <c r="D189" s="60" t="s">
        <v>1743</v>
      </c>
      <c r="E189" s="2"/>
      <c r="F189" s="2" t="s">
        <v>1830</v>
      </c>
      <c r="G189" s="104" t="s">
        <v>1472</v>
      </c>
      <c r="H189" s="2">
        <v>0</v>
      </c>
      <c r="I189" s="2">
        <v>7</v>
      </c>
      <c r="J189" s="74">
        <v>0.177602236286</v>
      </c>
      <c r="K189" s="2" t="s">
        <v>663</v>
      </c>
      <c r="L189" s="78" t="s">
        <v>664</v>
      </c>
      <c r="M189" s="105" t="s">
        <v>660</v>
      </c>
      <c r="N189" s="109" t="s">
        <v>659</v>
      </c>
      <c r="O189" s="2" t="s">
        <v>680</v>
      </c>
      <c r="P189" s="2">
        <v>0</v>
      </c>
      <c r="Q189" s="78">
        <v>0</v>
      </c>
      <c r="R189" s="2">
        <v>1</v>
      </c>
      <c r="S189" s="94">
        <f>SUM(Table3[[#This Row],[Lower Income Capacity]:[Above Moderate Income Capacity]])</f>
        <v>1</v>
      </c>
      <c r="T189" s="121" t="s">
        <v>663</v>
      </c>
      <c r="U189" s="2"/>
      <c r="V189" s="3"/>
    </row>
    <row r="190" spans="1:22" ht="17" x14ac:dyDescent="0.2">
      <c r="A190" s="77" t="str">
        <f>IF('START HERE'!$B$4=0,"",'START HERE'!$B$4)</f>
        <v>TURLOCK</v>
      </c>
      <c r="B190" s="2" t="s">
        <v>1569</v>
      </c>
      <c r="C190" s="78">
        <v>95380</v>
      </c>
      <c r="D190" s="60" t="s">
        <v>1744</v>
      </c>
      <c r="E190" s="2"/>
      <c r="F190" s="2" t="s">
        <v>1830</v>
      </c>
      <c r="G190" s="104" t="s">
        <v>1472</v>
      </c>
      <c r="H190" s="2">
        <v>0</v>
      </c>
      <c r="I190" s="2">
        <v>7</v>
      </c>
      <c r="J190" s="74">
        <v>0.180098220148</v>
      </c>
      <c r="K190" s="2" t="s">
        <v>663</v>
      </c>
      <c r="L190" s="78" t="s">
        <v>664</v>
      </c>
      <c r="M190" s="105" t="s">
        <v>660</v>
      </c>
      <c r="N190" s="110" t="s">
        <v>659</v>
      </c>
      <c r="O190" s="2" t="s">
        <v>680</v>
      </c>
      <c r="P190" s="2">
        <v>0</v>
      </c>
      <c r="Q190" s="78">
        <v>0</v>
      </c>
      <c r="R190" s="2">
        <v>1</v>
      </c>
      <c r="S190" s="94">
        <f>SUM(Table3[[#This Row],[Lower Income Capacity]:[Above Moderate Income Capacity]])</f>
        <v>1</v>
      </c>
      <c r="T190" s="121" t="s">
        <v>663</v>
      </c>
      <c r="U190" s="2"/>
      <c r="V190" s="3"/>
    </row>
    <row r="191" spans="1:22" ht="17" x14ac:dyDescent="0.2">
      <c r="A191" s="77" t="str">
        <f>IF('START HERE'!$B$4=0,"",'START HERE'!$B$4)</f>
        <v>TURLOCK</v>
      </c>
      <c r="B191" s="2" t="s">
        <v>1570</v>
      </c>
      <c r="C191" s="78">
        <v>95380</v>
      </c>
      <c r="D191" s="60" t="s">
        <v>1745</v>
      </c>
      <c r="E191" s="2"/>
      <c r="F191" s="2" t="s">
        <v>1830</v>
      </c>
      <c r="G191" s="104" t="s">
        <v>1472</v>
      </c>
      <c r="H191" s="2">
        <v>0</v>
      </c>
      <c r="I191" s="2">
        <v>7</v>
      </c>
      <c r="J191" s="74">
        <v>0.261308457125</v>
      </c>
      <c r="K191" s="2" t="s">
        <v>663</v>
      </c>
      <c r="L191" s="78" t="s">
        <v>664</v>
      </c>
      <c r="M191" s="2" t="s">
        <v>670</v>
      </c>
      <c r="N191" s="109" t="s">
        <v>659</v>
      </c>
      <c r="O191" s="2" t="s">
        <v>680</v>
      </c>
      <c r="P191" s="2">
        <v>0</v>
      </c>
      <c r="Q191" s="78">
        <v>0</v>
      </c>
      <c r="R191" s="2">
        <v>2</v>
      </c>
      <c r="S191" s="94">
        <f>SUM(Table3[[#This Row],[Lower Income Capacity]:[Above Moderate Income Capacity]])</f>
        <v>2</v>
      </c>
      <c r="T191" s="121" t="s">
        <v>663</v>
      </c>
      <c r="U191" s="2"/>
      <c r="V191" s="3"/>
    </row>
    <row r="192" spans="1:22" ht="17" x14ac:dyDescent="0.2">
      <c r="A192" s="77" t="str">
        <f>IF('START HERE'!$B$4=0,"",'START HERE'!$B$4)</f>
        <v>TURLOCK</v>
      </c>
      <c r="B192" s="2" t="s">
        <v>1571</v>
      </c>
      <c r="C192" s="78">
        <v>95380</v>
      </c>
      <c r="D192" s="60" t="s">
        <v>1746</v>
      </c>
      <c r="E192" s="2"/>
      <c r="F192" s="2" t="s">
        <v>1830</v>
      </c>
      <c r="G192" s="104" t="s">
        <v>1472</v>
      </c>
      <c r="H192" s="2">
        <v>0</v>
      </c>
      <c r="I192" s="2">
        <v>7</v>
      </c>
      <c r="J192" s="74">
        <v>0.26542841137099998</v>
      </c>
      <c r="K192" s="2" t="s">
        <v>663</v>
      </c>
      <c r="L192" s="78" t="s">
        <v>664</v>
      </c>
      <c r="M192" s="2" t="s">
        <v>670</v>
      </c>
      <c r="N192" s="110" t="s">
        <v>659</v>
      </c>
      <c r="O192" s="2" t="s">
        <v>680</v>
      </c>
      <c r="P192" s="2">
        <v>0</v>
      </c>
      <c r="Q192" s="78">
        <v>0</v>
      </c>
      <c r="R192" s="2">
        <v>2</v>
      </c>
      <c r="S192" s="94">
        <f>SUM(Table3[[#This Row],[Lower Income Capacity]:[Above Moderate Income Capacity]])</f>
        <v>2</v>
      </c>
      <c r="T192" s="121" t="s">
        <v>663</v>
      </c>
      <c r="U192" s="2"/>
      <c r="V192" s="3"/>
    </row>
    <row r="193" spans="1:22" ht="17" x14ac:dyDescent="0.2">
      <c r="A193" s="77" t="str">
        <f>IF('START HERE'!$B$4=0,"",'START HERE'!$B$4)</f>
        <v>TURLOCK</v>
      </c>
      <c r="B193" s="2" t="s">
        <v>1571</v>
      </c>
      <c r="C193" s="78">
        <v>95380</v>
      </c>
      <c r="D193" s="60" t="s">
        <v>1747</v>
      </c>
      <c r="E193" s="2"/>
      <c r="F193" s="2" t="s">
        <v>1830</v>
      </c>
      <c r="G193" s="104" t="s">
        <v>1472</v>
      </c>
      <c r="H193" s="2">
        <v>0</v>
      </c>
      <c r="I193" s="2">
        <v>7</v>
      </c>
      <c r="J193" s="74">
        <v>0.266685943845</v>
      </c>
      <c r="K193" s="2" t="s">
        <v>663</v>
      </c>
      <c r="L193" s="78" t="s">
        <v>664</v>
      </c>
      <c r="M193" s="2" t="s">
        <v>670</v>
      </c>
      <c r="N193" s="92" t="s">
        <v>659</v>
      </c>
      <c r="O193" s="2" t="s">
        <v>680</v>
      </c>
      <c r="P193" s="2">
        <v>0</v>
      </c>
      <c r="Q193" s="78">
        <v>0</v>
      </c>
      <c r="R193" s="2">
        <v>2</v>
      </c>
      <c r="S193" s="94">
        <f>SUM(Table3[[#This Row],[Lower Income Capacity]:[Above Moderate Income Capacity]])</f>
        <v>2</v>
      </c>
      <c r="T193" s="121" t="s">
        <v>663</v>
      </c>
      <c r="U193" s="2"/>
      <c r="V193" s="3"/>
    </row>
    <row r="194" spans="1:22" ht="17" x14ac:dyDescent="0.2">
      <c r="A194" s="77" t="str">
        <f>IF('START HERE'!$B$4=0,"",'START HERE'!$B$4)</f>
        <v>TURLOCK</v>
      </c>
      <c r="B194" s="2" t="s">
        <v>1571</v>
      </c>
      <c r="C194" s="78">
        <v>95380</v>
      </c>
      <c r="D194" s="60" t="s">
        <v>1748</v>
      </c>
      <c r="E194" s="2"/>
      <c r="F194" s="2" t="s">
        <v>1830</v>
      </c>
      <c r="G194" s="104" t="s">
        <v>1472</v>
      </c>
      <c r="H194" s="2">
        <v>0</v>
      </c>
      <c r="I194" s="2">
        <v>7</v>
      </c>
      <c r="J194" s="74">
        <v>0.228476861738</v>
      </c>
      <c r="K194" s="2" t="s">
        <v>663</v>
      </c>
      <c r="L194" s="78" t="s">
        <v>664</v>
      </c>
      <c r="M194" s="2" t="s">
        <v>670</v>
      </c>
      <c r="N194" s="107" t="s">
        <v>659</v>
      </c>
      <c r="O194" s="2" t="s">
        <v>680</v>
      </c>
      <c r="P194" s="2">
        <v>0</v>
      </c>
      <c r="Q194" s="78">
        <v>0</v>
      </c>
      <c r="R194" s="2">
        <v>2</v>
      </c>
      <c r="S194" s="94">
        <f>SUM(Table3[[#This Row],[Lower Income Capacity]:[Above Moderate Income Capacity]])</f>
        <v>2</v>
      </c>
      <c r="T194" s="121" t="s">
        <v>663</v>
      </c>
      <c r="U194" s="2"/>
      <c r="V194" s="3"/>
    </row>
    <row r="195" spans="1:22" ht="17" x14ac:dyDescent="0.2">
      <c r="A195" s="77" t="str">
        <f>IF('START HERE'!$B$4=0,"",'START HERE'!$B$4)</f>
        <v>TURLOCK</v>
      </c>
      <c r="B195" s="2" t="s">
        <v>1571</v>
      </c>
      <c r="C195" s="78">
        <v>95380</v>
      </c>
      <c r="D195" s="60" t="s">
        <v>1749</v>
      </c>
      <c r="E195" s="2"/>
      <c r="F195" s="2" t="s">
        <v>1830</v>
      </c>
      <c r="G195" s="104" t="s">
        <v>1472</v>
      </c>
      <c r="H195" s="2">
        <v>0</v>
      </c>
      <c r="I195" s="2">
        <v>7</v>
      </c>
      <c r="J195" s="74">
        <v>0.231596311867</v>
      </c>
      <c r="K195" s="2" t="s">
        <v>663</v>
      </c>
      <c r="L195" s="78" t="s">
        <v>664</v>
      </c>
      <c r="M195" s="2" t="s">
        <v>670</v>
      </c>
      <c r="N195" s="92" t="s">
        <v>659</v>
      </c>
      <c r="O195" s="2" t="s">
        <v>680</v>
      </c>
      <c r="P195" s="2">
        <v>0</v>
      </c>
      <c r="Q195" s="78">
        <v>0</v>
      </c>
      <c r="R195" s="2">
        <v>2</v>
      </c>
      <c r="S195" s="94">
        <f>SUM(Table3[[#This Row],[Lower Income Capacity]:[Above Moderate Income Capacity]])</f>
        <v>2</v>
      </c>
      <c r="T195" s="121" t="s">
        <v>663</v>
      </c>
      <c r="U195" s="2"/>
      <c r="V195" s="3"/>
    </row>
    <row r="196" spans="1:22" ht="17" x14ac:dyDescent="0.2">
      <c r="A196" s="77" t="str">
        <f>IF('START HERE'!$B$4=0,"",'START HERE'!$B$4)</f>
        <v>TURLOCK</v>
      </c>
      <c r="B196" s="2" t="s">
        <v>1572</v>
      </c>
      <c r="C196" s="78">
        <v>95380</v>
      </c>
      <c r="D196" s="60" t="s">
        <v>1750</v>
      </c>
      <c r="E196" s="2"/>
      <c r="F196" s="2" t="s">
        <v>1830</v>
      </c>
      <c r="G196" s="104" t="s">
        <v>1472</v>
      </c>
      <c r="H196" s="2">
        <v>0</v>
      </c>
      <c r="I196" s="2">
        <v>7</v>
      </c>
      <c r="J196" s="74">
        <v>0.151217715516</v>
      </c>
      <c r="K196" s="2" t="s">
        <v>663</v>
      </c>
      <c r="L196" s="78" t="s">
        <v>664</v>
      </c>
      <c r="M196" s="2" t="s">
        <v>670</v>
      </c>
      <c r="N196" s="107" t="s">
        <v>659</v>
      </c>
      <c r="O196" s="2" t="s">
        <v>680</v>
      </c>
      <c r="P196" s="2">
        <v>0</v>
      </c>
      <c r="Q196" s="78">
        <v>0</v>
      </c>
      <c r="R196" s="2">
        <v>1</v>
      </c>
      <c r="S196" s="94">
        <f>SUM(Table3[[#This Row],[Lower Income Capacity]:[Above Moderate Income Capacity]])</f>
        <v>1</v>
      </c>
      <c r="T196" s="121" t="s">
        <v>663</v>
      </c>
      <c r="U196" s="2"/>
      <c r="V196" s="3"/>
    </row>
    <row r="197" spans="1:22" ht="17" x14ac:dyDescent="0.2">
      <c r="A197" s="77" t="str">
        <f>IF('START HERE'!$B$4=0,"",'START HERE'!$B$4)</f>
        <v>TURLOCK</v>
      </c>
      <c r="B197" s="2" t="s">
        <v>1573</v>
      </c>
      <c r="C197" s="2">
        <v>95381</v>
      </c>
      <c r="D197" s="60" t="s">
        <v>1751</v>
      </c>
      <c r="E197" s="2"/>
      <c r="F197" s="2" t="s">
        <v>1830</v>
      </c>
      <c r="G197" s="69" t="s">
        <v>1479</v>
      </c>
      <c r="H197" s="2">
        <v>0</v>
      </c>
      <c r="I197" s="2">
        <v>7</v>
      </c>
      <c r="J197" s="74">
        <v>9.4199053938599994E-2</v>
      </c>
      <c r="K197" s="2" t="s">
        <v>663</v>
      </c>
      <c r="L197" s="78" t="s">
        <v>664</v>
      </c>
      <c r="M197" s="2" t="s">
        <v>670</v>
      </c>
      <c r="N197" s="92" t="s">
        <v>659</v>
      </c>
      <c r="O197" s="2" t="s">
        <v>680</v>
      </c>
      <c r="P197" s="2">
        <v>0</v>
      </c>
      <c r="Q197" s="78">
        <v>0</v>
      </c>
      <c r="R197" s="2">
        <v>1</v>
      </c>
      <c r="S197" s="94">
        <f>SUM(Table3[[#This Row],[Lower Income Capacity]:[Above Moderate Income Capacity]])</f>
        <v>1</v>
      </c>
      <c r="T197" s="121" t="s">
        <v>663</v>
      </c>
      <c r="U197" s="2"/>
      <c r="V197" s="3"/>
    </row>
    <row r="198" spans="1:22" ht="17" x14ac:dyDescent="0.2">
      <c r="A198" s="77" t="str">
        <f>IF('START HERE'!$B$4=0,"",'START HERE'!$B$4)</f>
        <v>TURLOCK</v>
      </c>
      <c r="B198" s="2" t="s">
        <v>1574</v>
      </c>
      <c r="C198" s="2">
        <v>95381</v>
      </c>
      <c r="D198" s="60" t="s">
        <v>1752</v>
      </c>
      <c r="E198" s="2"/>
      <c r="F198" s="2" t="s">
        <v>1830</v>
      </c>
      <c r="G198" s="104" t="s">
        <v>1472</v>
      </c>
      <c r="H198" s="2">
        <v>0</v>
      </c>
      <c r="I198" s="2">
        <v>7</v>
      </c>
      <c r="J198" s="74">
        <v>0.13792239726300001</v>
      </c>
      <c r="K198" s="2" t="s">
        <v>663</v>
      </c>
      <c r="L198" s="78" t="s">
        <v>664</v>
      </c>
      <c r="M198" s="105" t="s">
        <v>660</v>
      </c>
      <c r="N198" s="107" t="s">
        <v>659</v>
      </c>
      <c r="O198" s="2" t="s">
        <v>680</v>
      </c>
      <c r="P198" s="2">
        <v>0</v>
      </c>
      <c r="Q198" s="78">
        <v>0</v>
      </c>
      <c r="R198" s="2">
        <v>1</v>
      </c>
      <c r="S198" s="94">
        <f>SUM(Table3[[#This Row],[Lower Income Capacity]:[Above Moderate Income Capacity]])</f>
        <v>1</v>
      </c>
      <c r="T198" s="121" t="s">
        <v>663</v>
      </c>
      <c r="U198" s="2"/>
      <c r="V198" s="3"/>
    </row>
    <row r="199" spans="1:22" ht="17" x14ac:dyDescent="0.2">
      <c r="A199" s="77" t="str">
        <f>IF('START HERE'!$B$4=0,"",'START HERE'!$B$4)</f>
        <v>TURLOCK</v>
      </c>
      <c r="B199" s="2" t="s">
        <v>1574</v>
      </c>
      <c r="C199" s="2">
        <v>95381</v>
      </c>
      <c r="D199" s="60" t="s">
        <v>1753</v>
      </c>
      <c r="E199" s="2"/>
      <c r="F199" s="2" t="s">
        <v>1830</v>
      </c>
      <c r="G199" s="104" t="s">
        <v>1472</v>
      </c>
      <c r="H199" s="2">
        <v>0</v>
      </c>
      <c r="I199" s="2">
        <v>7</v>
      </c>
      <c r="J199" s="74">
        <v>0.13854216108</v>
      </c>
      <c r="K199" s="2" t="s">
        <v>663</v>
      </c>
      <c r="L199" s="78" t="s">
        <v>664</v>
      </c>
      <c r="M199" s="105" t="s">
        <v>660</v>
      </c>
      <c r="N199" s="92" t="s">
        <v>659</v>
      </c>
      <c r="O199" s="2" t="s">
        <v>680</v>
      </c>
      <c r="P199" s="2">
        <v>0</v>
      </c>
      <c r="Q199" s="78">
        <v>0</v>
      </c>
      <c r="R199" s="2">
        <v>1</v>
      </c>
      <c r="S199" s="94">
        <f>SUM(Table3[[#This Row],[Lower Income Capacity]:[Above Moderate Income Capacity]])</f>
        <v>1</v>
      </c>
      <c r="T199" s="121" t="s">
        <v>663</v>
      </c>
      <c r="U199" s="2"/>
      <c r="V199" s="3"/>
    </row>
    <row r="200" spans="1:22" ht="17" x14ac:dyDescent="0.2">
      <c r="A200" s="77" t="str">
        <f>IF('START HERE'!$B$4=0,"",'START HERE'!$B$4)</f>
        <v>TURLOCK</v>
      </c>
      <c r="B200" s="2" t="s">
        <v>1575</v>
      </c>
      <c r="C200" s="78">
        <v>95380</v>
      </c>
      <c r="D200" s="60" t="s">
        <v>1754</v>
      </c>
      <c r="E200" s="2"/>
      <c r="F200" s="2" t="s">
        <v>1830</v>
      </c>
      <c r="G200" s="104" t="s">
        <v>1472</v>
      </c>
      <c r="H200" s="2">
        <v>0</v>
      </c>
      <c r="I200" s="2">
        <v>7</v>
      </c>
      <c r="J200" s="74">
        <v>0.127922187514</v>
      </c>
      <c r="K200" s="2" t="s">
        <v>663</v>
      </c>
      <c r="L200" s="78" t="s">
        <v>664</v>
      </c>
      <c r="M200" s="105" t="s">
        <v>660</v>
      </c>
      <c r="N200" s="107" t="s">
        <v>659</v>
      </c>
      <c r="O200" s="2" t="s">
        <v>680</v>
      </c>
      <c r="P200" s="2">
        <v>0</v>
      </c>
      <c r="Q200" s="78">
        <v>0</v>
      </c>
      <c r="R200" s="2">
        <v>1</v>
      </c>
      <c r="S200" s="94">
        <f>SUM(Table3[[#This Row],[Lower Income Capacity]:[Above Moderate Income Capacity]])</f>
        <v>1</v>
      </c>
      <c r="T200" s="121" t="s">
        <v>663</v>
      </c>
      <c r="U200" s="2"/>
      <c r="V200" s="3"/>
    </row>
    <row r="201" spans="1:22" ht="17" x14ac:dyDescent="0.2">
      <c r="A201" s="77" t="str">
        <f>IF('START HERE'!$B$4=0,"",'START HERE'!$B$4)</f>
        <v>TURLOCK</v>
      </c>
      <c r="B201" s="2" t="s">
        <v>1576</v>
      </c>
      <c r="C201" s="78">
        <v>95380</v>
      </c>
      <c r="D201" s="60" t="s">
        <v>1755</v>
      </c>
      <c r="E201" s="2"/>
      <c r="F201" s="2" t="s">
        <v>1830</v>
      </c>
      <c r="G201" s="104" t="s">
        <v>1472</v>
      </c>
      <c r="H201" s="2">
        <v>0</v>
      </c>
      <c r="I201" s="2">
        <v>7</v>
      </c>
      <c r="J201" s="74">
        <v>0.120946996983</v>
      </c>
      <c r="K201" s="2" t="s">
        <v>663</v>
      </c>
      <c r="L201" s="78" t="s">
        <v>664</v>
      </c>
      <c r="M201" s="105" t="s">
        <v>660</v>
      </c>
      <c r="N201" s="92" t="s">
        <v>659</v>
      </c>
      <c r="O201" s="2" t="s">
        <v>680</v>
      </c>
      <c r="P201" s="2">
        <v>0</v>
      </c>
      <c r="Q201" s="78">
        <v>0</v>
      </c>
      <c r="R201" s="2">
        <v>1</v>
      </c>
      <c r="S201" s="94">
        <f>SUM(Table3[[#This Row],[Lower Income Capacity]:[Above Moderate Income Capacity]])</f>
        <v>1</v>
      </c>
      <c r="T201" s="121" t="s">
        <v>663</v>
      </c>
      <c r="U201" s="2"/>
      <c r="V201" s="3"/>
    </row>
    <row r="202" spans="1:22" ht="17" x14ac:dyDescent="0.2">
      <c r="A202" s="77" t="str">
        <f>IF('START HERE'!$B$4=0,"",'START HERE'!$B$4)</f>
        <v>TURLOCK</v>
      </c>
      <c r="B202" s="2" t="s">
        <v>1577</v>
      </c>
      <c r="C202" s="78">
        <v>95380</v>
      </c>
      <c r="D202" s="60" t="s">
        <v>1756</v>
      </c>
      <c r="E202" s="2"/>
      <c r="F202" s="2" t="s">
        <v>1830</v>
      </c>
      <c r="G202" s="104" t="s">
        <v>1472</v>
      </c>
      <c r="H202" s="2">
        <v>0</v>
      </c>
      <c r="I202" s="2">
        <v>7</v>
      </c>
      <c r="J202" s="74">
        <v>0.118229625958</v>
      </c>
      <c r="K202" s="2" t="s">
        <v>663</v>
      </c>
      <c r="L202" s="78" t="s">
        <v>664</v>
      </c>
      <c r="M202" s="105" t="s">
        <v>660</v>
      </c>
      <c r="N202" s="107" t="s">
        <v>659</v>
      </c>
      <c r="O202" s="2" t="s">
        <v>680</v>
      </c>
      <c r="P202" s="2">
        <v>0</v>
      </c>
      <c r="Q202" s="78">
        <v>0</v>
      </c>
      <c r="R202" s="2">
        <v>1</v>
      </c>
      <c r="S202" s="94">
        <f>SUM(Table3[[#This Row],[Lower Income Capacity]:[Above Moderate Income Capacity]])</f>
        <v>1</v>
      </c>
      <c r="T202" s="121" t="s">
        <v>663</v>
      </c>
      <c r="U202" s="2"/>
      <c r="V202" s="3"/>
    </row>
    <row r="203" spans="1:22" ht="17" x14ac:dyDescent="0.2">
      <c r="A203" s="77" t="str">
        <f>IF('START HERE'!$B$4=0,"",'START HERE'!$B$4)</f>
        <v>TURLOCK</v>
      </c>
      <c r="B203" s="2" t="s">
        <v>1578</v>
      </c>
      <c r="C203" s="78">
        <v>95380</v>
      </c>
      <c r="D203" s="60" t="s">
        <v>1757</v>
      </c>
      <c r="E203" s="2"/>
      <c r="F203" s="2" t="s">
        <v>1830</v>
      </c>
      <c r="G203" s="104" t="s">
        <v>1472</v>
      </c>
      <c r="H203" s="2">
        <v>0</v>
      </c>
      <c r="I203" s="2">
        <v>7</v>
      </c>
      <c r="J203" s="74">
        <v>0.113830658748</v>
      </c>
      <c r="K203" s="2" t="s">
        <v>663</v>
      </c>
      <c r="L203" s="78" t="s">
        <v>664</v>
      </c>
      <c r="M203" s="105" t="s">
        <v>660</v>
      </c>
      <c r="N203" s="92" t="s">
        <v>659</v>
      </c>
      <c r="O203" s="2" t="s">
        <v>680</v>
      </c>
      <c r="P203" s="2">
        <v>0</v>
      </c>
      <c r="Q203" s="78">
        <v>0</v>
      </c>
      <c r="R203" s="2">
        <v>1</v>
      </c>
      <c r="S203" s="94">
        <f>SUM(Table3[[#This Row],[Lower Income Capacity]:[Above Moderate Income Capacity]])</f>
        <v>1</v>
      </c>
      <c r="T203" s="121" t="s">
        <v>663</v>
      </c>
      <c r="U203" s="2"/>
      <c r="V203" s="3"/>
    </row>
    <row r="204" spans="1:22" ht="17" x14ac:dyDescent="0.2">
      <c r="A204" s="77" t="str">
        <f>IF('START HERE'!$B$4=0,"",'START HERE'!$B$4)</f>
        <v>TURLOCK</v>
      </c>
      <c r="B204" s="2" t="s">
        <v>1579</v>
      </c>
      <c r="C204" s="78">
        <v>95380</v>
      </c>
      <c r="D204" s="60" t="s">
        <v>1758</v>
      </c>
      <c r="E204" s="2"/>
      <c r="F204" s="2" t="s">
        <v>1830</v>
      </c>
      <c r="G204" s="104" t="s">
        <v>1472</v>
      </c>
      <c r="H204" s="2">
        <v>0</v>
      </c>
      <c r="I204" s="2">
        <v>7</v>
      </c>
      <c r="J204" s="74">
        <v>0.20419549098600001</v>
      </c>
      <c r="K204" s="2" t="s">
        <v>663</v>
      </c>
      <c r="L204" s="78" t="s">
        <v>664</v>
      </c>
      <c r="M204" s="105" t="s">
        <v>660</v>
      </c>
      <c r="N204" s="107" t="s">
        <v>659</v>
      </c>
      <c r="O204" s="2" t="s">
        <v>680</v>
      </c>
      <c r="P204" s="2">
        <v>0</v>
      </c>
      <c r="Q204" s="78">
        <v>0</v>
      </c>
      <c r="R204" s="2">
        <v>1</v>
      </c>
      <c r="S204" s="94">
        <f>SUM(Table3[[#This Row],[Lower Income Capacity]:[Above Moderate Income Capacity]])</f>
        <v>1</v>
      </c>
      <c r="T204" s="121" t="s">
        <v>663</v>
      </c>
      <c r="U204" s="2"/>
      <c r="V204" s="3"/>
    </row>
    <row r="205" spans="1:22" ht="17" x14ac:dyDescent="0.2">
      <c r="A205" s="77" t="str">
        <f>IF('START HERE'!$B$4=0,"",'START HERE'!$B$4)</f>
        <v>TURLOCK</v>
      </c>
      <c r="B205" s="2" t="s">
        <v>1580</v>
      </c>
      <c r="C205" s="78">
        <v>95380</v>
      </c>
      <c r="D205" s="60" t="s">
        <v>1759</v>
      </c>
      <c r="E205" s="2"/>
      <c r="F205" s="2" t="s">
        <v>1830</v>
      </c>
      <c r="G205" s="104" t="s">
        <v>1472</v>
      </c>
      <c r="H205" s="2">
        <v>0</v>
      </c>
      <c r="I205" s="2">
        <v>7</v>
      </c>
      <c r="J205" s="74">
        <v>0.15169746656399999</v>
      </c>
      <c r="K205" s="2" t="s">
        <v>663</v>
      </c>
      <c r="L205" s="78" t="s">
        <v>664</v>
      </c>
      <c r="M205" s="105" t="s">
        <v>660</v>
      </c>
      <c r="N205" s="92" t="s">
        <v>659</v>
      </c>
      <c r="O205" s="2" t="s">
        <v>680</v>
      </c>
      <c r="P205" s="2">
        <v>0</v>
      </c>
      <c r="Q205" s="78">
        <v>0</v>
      </c>
      <c r="R205" s="2">
        <v>1</v>
      </c>
      <c r="S205" s="94">
        <f>SUM(Table3[[#This Row],[Lower Income Capacity]:[Above Moderate Income Capacity]])</f>
        <v>1</v>
      </c>
      <c r="T205" s="121" t="s">
        <v>663</v>
      </c>
      <c r="U205" s="2"/>
      <c r="V205" s="3"/>
    </row>
    <row r="206" spans="1:22" ht="17" x14ac:dyDescent="0.2">
      <c r="A206" s="77" t="str">
        <f>IF('START HERE'!$B$4=0,"",'START HERE'!$B$4)</f>
        <v>TURLOCK</v>
      </c>
      <c r="B206" s="2" t="s">
        <v>1581</v>
      </c>
      <c r="C206" s="78">
        <v>95382</v>
      </c>
      <c r="D206" s="60" t="s">
        <v>1760</v>
      </c>
      <c r="E206" s="2"/>
      <c r="F206" s="2" t="s">
        <v>1830</v>
      </c>
      <c r="G206" s="104" t="s">
        <v>1472</v>
      </c>
      <c r="H206" s="2">
        <v>0</v>
      </c>
      <c r="I206" s="2">
        <v>7</v>
      </c>
      <c r="J206" s="74">
        <v>0.142625159355</v>
      </c>
      <c r="K206" s="2" t="s">
        <v>663</v>
      </c>
      <c r="L206" s="78" t="s">
        <v>664</v>
      </c>
      <c r="M206" s="105" t="s">
        <v>660</v>
      </c>
      <c r="N206" s="107" t="s">
        <v>659</v>
      </c>
      <c r="O206" s="2" t="s">
        <v>680</v>
      </c>
      <c r="P206" s="2">
        <v>0</v>
      </c>
      <c r="Q206" s="78">
        <v>0</v>
      </c>
      <c r="R206" s="2">
        <v>1</v>
      </c>
      <c r="S206" s="94">
        <f>SUM(Table3[[#This Row],[Lower Income Capacity]:[Above Moderate Income Capacity]])</f>
        <v>1</v>
      </c>
      <c r="T206" s="121" t="s">
        <v>663</v>
      </c>
      <c r="U206" s="2"/>
      <c r="V206" s="3"/>
    </row>
    <row r="207" spans="1:22" ht="17" x14ac:dyDescent="0.2">
      <c r="A207" s="77" t="str">
        <f>IF('START HERE'!$B$4=0,"",'START HERE'!$B$4)</f>
        <v>TURLOCK</v>
      </c>
      <c r="B207" s="2" t="s">
        <v>1582</v>
      </c>
      <c r="C207" s="78">
        <v>95382</v>
      </c>
      <c r="D207" s="60" t="s">
        <v>1761</v>
      </c>
      <c r="E207" s="2"/>
      <c r="F207" s="2" t="s">
        <v>1830</v>
      </c>
      <c r="G207" s="104" t="s">
        <v>1472</v>
      </c>
      <c r="H207" s="2">
        <v>0</v>
      </c>
      <c r="I207" s="2">
        <v>7</v>
      </c>
      <c r="J207" s="74">
        <v>0.13099664264800001</v>
      </c>
      <c r="K207" s="2" t="s">
        <v>663</v>
      </c>
      <c r="L207" s="78" t="s">
        <v>664</v>
      </c>
      <c r="M207" s="105" t="s">
        <v>660</v>
      </c>
      <c r="N207" s="92" t="s">
        <v>659</v>
      </c>
      <c r="O207" s="2" t="s">
        <v>680</v>
      </c>
      <c r="P207" s="2">
        <v>0</v>
      </c>
      <c r="Q207" s="78">
        <v>0</v>
      </c>
      <c r="R207" s="2">
        <v>1</v>
      </c>
      <c r="S207" s="94">
        <f>SUM(Table3[[#This Row],[Lower Income Capacity]:[Above Moderate Income Capacity]])</f>
        <v>1</v>
      </c>
      <c r="T207" s="121" t="s">
        <v>663</v>
      </c>
      <c r="U207" s="2"/>
      <c r="V207" s="3"/>
    </row>
    <row r="208" spans="1:22" ht="17" x14ac:dyDescent="0.2">
      <c r="A208" s="77" t="str">
        <f>IF('START HERE'!$B$4=0,"",'START HERE'!$B$4)</f>
        <v>TURLOCK</v>
      </c>
      <c r="B208" s="2" t="s">
        <v>1583</v>
      </c>
      <c r="C208" s="78">
        <v>95382</v>
      </c>
      <c r="D208" s="60" t="s">
        <v>1762</v>
      </c>
      <c r="E208" s="2"/>
      <c r="F208" s="2" t="s">
        <v>1830</v>
      </c>
      <c r="G208" s="104" t="s">
        <v>1472</v>
      </c>
      <c r="H208" s="2">
        <v>0</v>
      </c>
      <c r="I208" s="2">
        <v>7</v>
      </c>
      <c r="J208" s="74">
        <v>0.145331354114</v>
      </c>
      <c r="K208" s="2" t="s">
        <v>663</v>
      </c>
      <c r="L208" s="78" t="s">
        <v>664</v>
      </c>
      <c r="M208" s="105" t="s">
        <v>660</v>
      </c>
      <c r="N208" s="110" t="s">
        <v>659</v>
      </c>
      <c r="O208" s="2" t="s">
        <v>680</v>
      </c>
      <c r="P208" s="2">
        <v>0</v>
      </c>
      <c r="Q208" s="78">
        <v>0</v>
      </c>
      <c r="R208" s="2">
        <v>1</v>
      </c>
      <c r="S208" s="94">
        <f>SUM(Table3[[#This Row],[Lower Income Capacity]:[Above Moderate Income Capacity]])</f>
        <v>1</v>
      </c>
      <c r="T208" s="121" t="s">
        <v>663</v>
      </c>
      <c r="U208" s="2"/>
      <c r="V208" s="3"/>
    </row>
    <row r="209" spans="1:22" ht="17" x14ac:dyDescent="0.2">
      <c r="A209" s="77" t="str">
        <f>IF('START HERE'!$B$4=0,"",'START HERE'!$B$4)</f>
        <v>TURLOCK</v>
      </c>
      <c r="B209" s="2" t="s">
        <v>1584</v>
      </c>
      <c r="C209" s="78">
        <v>95382</v>
      </c>
      <c r="D209" s="60" t="s">
        <v>1763</v>
      </c>
      <c r="E209" s="2"/>
      <c r="F209" s="2" t="s">
        <v>1830</v>
      </c>
      <c r="G209" s="104" t="s">
        <v>1472</v>
      </c>
      <c r="H209" s="2">
        <v>0</v>
      </c>
      <c r="I209" s="2">
        <v>7</v>
      </c>
      <c r="J209" s="74">
        <v>0.15622326794800001</v>
      </c>
      <c r="K209" s="2" t="s">
        <v>663</v>
      </c>
      <c r="L209" s="78" t="s">
        <v>664</v>
      </c>
      <c r="M209" s="105" t="s">
        <v>660</v>
      </c>
      <c r="N209" s="109" t="s">
        <v>659</v>
      </c>
      <c r="O209" s="2" t="s">
        <v>680</v>
      </c>
      <c r="P209" s="2">
        <v>0</v>
      </c>
      <c r="Q209" s="78">
        <v>0</v>
      </c>
      <c r="R209" s="2">
        <v>1</v>
      </c>
      <c r="S209" s="94">
        <f>SUM(Table3[[#This Row],[Lower Income Capacity]:[Above Moderate Income Capacity]])</f>
        <v>1</v>
      </c>
      <c r="T209" s="121" t="s">
        <v>663</v>
      </c>
      <c r="U209" s="2"/>
      <c r="V209" s="3"/>
    </row>
    <row r="210" spans="1:22" ht="17" x14ac:dyDescent="0.2">
      <c r="A210" s="77" t="str">
        <f>IF('START HERE'!$B$4=0,"",'START HERE'!$B$4)</f>
        <v>TURLOCK</v>
      </c>
      <c r="B210" s="2" t="s">
        <v>1585</v>
      </c>
      <c r="C210" s="78">
        <v>95382</v>
      </c>
      <c r="D210" s="60" t="s">
        <v>1764</v>
      </c>
      <c r="E210" s="2"/>
      <c r="F210" s="2" t="s">
        <v>1830</v>
      </c>
      <c r="G210" s="104" t="s">
        <v>1472</v>
      </c>
      <c r="H210" s="2">
        <v>0</v>
      </c>
      <c r="I210" s="2">
        <v>7</v>
      </c>
      <c r="J210" s="74">
        <v>0.20349374896</v>
      </c>
      <c r="K210" s="2" t="s">
        <v>663</v>
      </c>
      <c r="L210" s="78" t="s">
        <v>664</v>
      </c>
      <c r="M210" s="105" t="s">
        <v>660</v>
      </c>
      <c r="N210" s="110" t="s">
        <v>659</v>
      </c>
      <c r="O210" s="2" t="s">
        <v>680</v>
      </c>
      <c r="P210" s="2">
        <v>0</v>
      </c>
      <c r="Q210" s="78">
        <v>0</v>
      </c>
      <c r="R210" s="2">
        <v>1</v>
      </c>
      <c r="S210" s="94">
        <f>SUM(Table3[[#This Row],[Lower Income Capacity]:[Above Moderate Income Capacity]])</f>
        <v>1</v>
      </c>
      <c r="T210" s="121" t="s">
        <v>663</v>
      </c>
      <c r="U210" s="2"/>
      <c r="V210" s="3"/>
    </row>
    <row r="211" spans="1:22" ht="17" x14ac:dyDescent="0.2">
      <c r="A211" s="77" t="str">
        <f>IF('START HERE'!$B$4=0,"",'START HERE'!$B$4)</f>
        <v>TURLOCK</v>
      </c>
      <c r="B211" s="2" t="s">
        <v>1586</v>
      </c>
      <c r="C211" s="78">
        <v>95382</v>
      </c>
      <c r="D211" s="60" t="s">
        <v>1765</v>
      </c>
      <c r="E211" s="2"/>
      <c r="F211" s="2" t="s">
        <v>1830</v>
      </c>
      <c r="G211" s="104" t="s">
        <v>1472</v>
      </c>
      <c r="H211" s="2">
        <v>0</v>
      </c>
      <c r="I211" s="2">
        <v>7</v>
      </c>
      <c r="J211" s="74">
        <v>0.21451137380300001</v>
      </c>
      <c r="K211" s="2" t="s">
        <v>663</v>
      </c>
      <c r="L211" s="78" t="s">
        <v>664</v>
      </c>
      <c r="M211" s="105" t="s">
        <v>660</v>
      </c>
      <c r="N211" s="109" t="s">
        <v>659</v>
      </c>
      <c r="O211" s="2" t="s">
        <v>680</v>
      </c>
      <c r="P211" s="2">
        <v>0</v>
      </c>
      <c r="Q211" s="78">
        <v>0</v>
      </c>
      <c r="R211" s="2">
        <v>1</v>
      </c>
      <c r="S211" s="94">
        <f>SUM(Table3[[#This Row],[Lower Income Capacity]:[Above Moderate Income Capacity]])</f>
        <v>1</v>
      </c>
      <c r="T211" s="121" t="s">
        <v>663</v>
      </c>
      <c r="U211" s="2"/>
      <c r="V211" s="3"/>
    </row>
    <row r="212" spans="1:22" ht="17" x14ac:dyDescent="0.2">
      <c r="A212" s="77" t="str">
        <f>IF('START HERE'!$B$4=0,"",'START HERE'!$B$4)</f>
        <v>TURLOCK</v>
      </c>
      <c r="B212" s="2" t="s">
        <v>1587</v>
      </c>
      <c r="C212" s="78">
        <v>95380</v>
      </c>
      <c r="D212" s="60" t="s">
        <v>1766</v>
      </c>
      <c r="E212" s="2"/>
      <c r="F212" s="2" t="s">
        <v>1830</v>
      </c>
      <c r="G212" s="104" t="s">
        <v>1472</v>
      </c>
      <c r="H212" s="2">
        <v>0</v>
      </c>
      <c r="I212" s="2">
        <v>7</v>
      </c>
      <c r="J212" s="74">
        <v>0.210070081474</v>
      </c>
      <c r="K212" s="2" t="s">
        <v>663</v>
      </c>
      <c r="L212" s="78" t="s">
        <v>664</v>
      </c>
      <c r="M212" s="105" t="s">
        <v>660</v>
      </c>
      <c r="N212" s="110" t="s">
        <v>659</v>
      </c>
      <c r="O212" s="2" t="s">
        <v>680</v>
      </c>
      <c r="P212" s="2">
        <v>0</v>
      </c>
      <c r="Q212" s="78">
        <v>0</v>
      </c>
      <c r="R212" s="2">
        <v>1</v>
      </c>
      <c r="S212" s="94">
        <f>SUM(Table3[[#This Row],[Lower Income Capacity]:[Above Moderate Income Capacity]])</f>
        <v>1</v>
      </c>
      <c r="T212" s="121" t="s">
        <v>663</v>
      </c>
      <c r="U212" s="2"/>
      <c r="V212" s="3"/>
    </row>
    <row r="213" spans="1:22" ht="17" x14ac:dyDescent="0.2">
      <c r="A213" s="77" t="str">
        <f>IF('START HERE'!$B$4=0,"",'START HERE'!$B$4)</f>
        <v>TURLOCK</v>
      </c>
      <c r="B213" s="2" t="s">
        <v>1588</v>
      </c>
      <c r="C213" s="78">
        <v>95380</v>
      </c>
      <c r="D213" s="60" t="s">
        <v>1767</v>
      </c>
      <c r="E213" s="2"/>
      <c r="F213" s="2" t="s">
        <v>1830</v>
      </c>
      <c r="G213" s="104" t="s">
        <v>1472</v>
      </c>
      <c r="H213" s="2">
        <v>0</v>
      </c>
      <c r="I213" s="2">
        <v>7</v>
      </c>
      <c r="J213" s="74">
        <v>0.16069801785500001</v>
      </c>
      <c r="K213" s="2" t="s">
        <v>663</v>
      </c>
      <c r="L213" s="78" t="s">
        <v>664</v>
      </c>
      <c r="M213" s="105" t="s">
        <v>660</v>
      </c>
      <c r="N213" s="109" t="s">
        <v>659</v>
      </c>
      <c r="O213" s="2" t="s">
        <v>680</v>
      </c>
      <c r="P213" s="2">
        <v>0</v>
      </c>
      <c r="Q213" s="78">
        <v>0</v>
      </c>
      <c r="R213" s="2">
        <v>1</v>
      </c>
      <c r="S213" s="94">
        <f>SUM(Table3[[#This Row],[Lower Income Capacity]:[Above Moderate Income Capacity]])</f>
        <v>1</v>
      </c>
      <c r="T213" s="121" t="s">
        <v>663</v>
      </c>
      <c r="U213" s="2"/>
      <c r="V213" s="3"/>
    </row>
    <row r="214" spans="1:22" ht="17" x14ac:dyDescent="0.2">
      <c r="A214" s="77" t="str">
        <f>IF('START HERE'!$B$4=0,"",'START HERE'!$B$4)</f>
        <v>TURLOCK</v>
      </c>
      <c r="B214" s="2" t="s">
        <v>1589</v>
      </c>
      <c r="C214" s="78">
        <v>95382</v>
      </c>
      <c r="D214" s="60" t="s">
        <v>1768</v>
      </c>
      <c r="E214" s="2"/>
      <c r="F214" s="2" t="s">
        <v>1830</v>
      </c>
      <c r="G214" s="104" t="s">
        <v>1472</v>
      </c>
      <c r="H214" s="2">
        <v>0</v>
      </c>
      <c r="I214" s="2">
        <v>7</v>
      </c>
      <c r="J214" s="74">
        <v>0.33212585620700003</v>
      </c>
      <c r="K214" s="2" t="s">
        <v>663</v>
      </c>
      <c r="L214" s="78" t="s">
        <v>664</v>
      </c>
      <c r="M214" s="105" t="s">
        <v>660</v>
      </c>
      <c r="N214" s="110" t="s">
        <v>659</v>
      </c>
      <c r="O214" s="2" t="s">
        <v>680</v>
      </c>
      <c r="P214" s="2">
        <v>0</v>
      </c>
      <c r="Q214" s="78">
        <v>0</v>
      </c>
      <c r="R214" s="2">
        <v>2</v>
      </c>
      <c r="S214" s="94">
        <f>SUM(Table3[[#This Row],[Lower Income Capacity]:[Above Moderate Income Capacity]])</f>
        <v>2</v>
      </c>
      <c r="T214" s="121" t="s">
        <v>663</v>
      </c>
      <c r="U214" s="2"/>
      <c r="V214" s="3"/>
    </row>
    <row r="215" spans="1:22" ht="17" x14ac:dyDescent="0.2">
      <c r="A215" s="77" t="str">
        <f>IF('START HERE'!$B$4=0,"",'START HERE'!$B$4)</f>
        <v>TURLOCK</v>
      </c>
      <c r="B215" s="2" t="s">
        <v>1590</v>
      </c>
      <c r="C215" s="78">
        <v>95380</v>
      </c>
      <c r="D215" s="60" t="s">
        <v>1769</v>
      </c>
      <c r="E215" s="2"/>
      <c r="F215" s="2" t="s">
        <v>1830</v>
      </c>
      <c r="G215" s="87" t="s">
        <v>1473</v>
      </c>
      <c r="H215" s="2">
        <v>0</v>
      </c>
      <c r="I215" s="2">
        <v>15</v>
      </c>
      <c r="J215" s="74">
        <v>0.192837917478</v>
      </c>
      <c r="K215" s="2" t="s">
        <v>663</v>
      </c>
      <c r="L215" s="78" t="s">
        <v>664</v>
      </c>
      <c r="M215" s="105" t="s">
        <v>660</v>
      </c>
      <c r="N215" s="92" t="s">
        <v>659</v>
      </c>
      <c r="O215" s="2" t="s">
        <v>680</v>
      </c>
      <c r="P215" s="2">
        <v>0</v>
      </c>
      <c r="Q215" s="78">
        <v>0</v>
      </c>
      <c r="R215" s="2">
        <v>1</v>
      </c>
      <c r="S215" s="94">
        <f>SUM(Table3[[#This Row],[Lower Income Capacity]:[Above Moderate Income Capacity]])</f>
        <v>1</v>
      </c>
      <c r="T215" s="121" t="s">
        <v>663</v>
      </c>
      <c r="U215" s="2"/>
      <c r="V215" s="3"/>
    </row>
    <row r="216" spans="1:22" ht="17" x14ac:dyDescent="0.2">
      <c r="A216" s="77" t="str">
        <f>IF('START HERE'!$B$4=0,"",'START HERE'!$B$4)</f>
        <v>TURLOCK</v>
      </c>
      <c r="B216" s="2" t="s">
        <v>1591</v>
      </c>
      <c r="C216" s="78">
        <v>95382</v>
      </c>
      <c r="D216" s="60" t="s">
        <v>1770</v>
      </c>
      <c r="E216" s="2"/>
      <c r="F216" s="2" t="s">
        <v>1830</v>
      </c>
      <c r="G216" s="104" t="s">
        <v>1472</v>
      </c>
      <c r="H216" s="2">
        <v>0</v>
      </c>
      <c r="I216" s="2">
        <v>7</v>
      </c>
      <c r="J216" s="74">
        <v>0.89926749505299997</v>
      </c>
      <c r="K216" s="2" t="s">
        <v>663</v>
      </c>
      <c r="L216" s="78" t="s">
        <v>664</v>
      </c>
      <c r="M216" s="105" t="s">
        <v>660</v>
      </c>
      <c r="N216" s="108" t="s">
        <v>659</v>
      </c>
      <c r="O216" s="2" t="s">
        <v>672</v>
      </c>
      <c r="P216" s="2">
        <v>0</v>
      </c>
      <c r="Q216" s="78">
        <v>0</v>
      </c>
      <c r="R216" s="2">
        <v>7</v>
      </c>
      <c r="S216" s="94">
        <f>SUM(Table3[[#This Row],[Lower Income Capacity]:[Above Moderate Income Capacity]])</f>
        <v>7</v>
      </c>
      <c r="T216" s="121" t="s">
        <v>663</v>
      </c>
      <c r="U216" s="2"/>
      <c r="V216" s="3"/>
    </row>
    <row r="217" spans="1:22" ht="17" x14ac:dyDescent="0.2">
      <c r="A217" s="77" t="str">
        <f>IF('START HERE'!$B$4=0,"",'START HERE'!$B$4)</f>
        <v>TURLOCK</v>
      </c>
      <c r="B217" s="2" t="s">
        <v>1592</v>
      </c>
      <c r="C217" s="78">
        <v>95382</v>
      </c>
      <c r="D217" s="60" t="s">
        <v>1771</v>
      </c>
      <c r="E217" s="2"/>
      <c r="F217" s="2" t="s">
        <v>1830</v>
      </c>
      <c r="G217" s="104" t="s">
        <v>1472</v>
      </c>
      <c r="H217" s="2">
        <v>0</v>
      </c>
      <c r="I217" s="2">
        <v>7</v>
      </c>
      <c r="J217" s="74">
        <v>0.90840006378399996</v>
      </c>
      <c r="K217" s="2" t="s">
        <v>663</v>
      </c>
      <c r="L217" s="78" t="s">
        <v>664</v>
      </c>
      <c r="M217" s="105" t="s">
        <v>660</v>
      </c>
      <c r="N217" s="109" t="s">
        <v>659</v>
      </c>
      <c r="O217" s="2" t="s">
        <v>672</v>
      </c>
      <c r="P217" s="2">
        <v>0</v>
      </c>
      <c r="Q217" s="78">
        <v>0</v>
      </c>
      <c r="R217" s="2">
        <v>7</v>
      </c>
      <c r="S217" s="94">
        <f>SUM(Table3[[#This Row],[Lower Income Capacity]:[Above Moderate Income Capacity]])</f>
        <v>7</v>
      </c>
      <c r="T217" s="121" t="s">
        <v>663</v>
      </c>
      <c r="U217" s="2"/>
      <c r="V217" s="3"/>
    </row>
    <row r="218" spans="1:22" ht="17" x14ac:dyDescent="0.2">
      <c r="A218" s="77" t="str">
        <f>IF('START HERE'!$B$4=0,"",'START HERE'!$B$4)</f>
        <v>TURLOCK</v>
      </c>
      <c r="B218" s="2" t="s">
        <v>1593</v>
      </c>
      <c r="C218" s="78">
        <v>95380</v>
      </c>
      <c r="D218" s="60" t="s">
        <v>1772</v>
      </c>
      <c r="E218" s="2"/>
      <c r="F218" s="2" t="s">
        <v>1830</v>
      </c>
      <c r="G218" s="104" t="s">
        <v>1472</v>
      </c>
      <c r="H218" s="2">
        <v>0</v>
      </c>
      <c r="I218" s="2">
        <v>7</v>
      </c>
      <c r="J218" s="74">
        <v>0.13511434175000001</v>
      </c>
      <c r="K218" s="2" t="s">
        <v>663</v>
      </c>
      <c r="L218" s="78" t="s">
        <v>664</v>
      </c>
      <c r="M218" s="105" t="s">
        <v>660</v>
      </c>
      <c r="N218" s="110" t="s">
        <v>659</v>
      </c>
      <c r="O218" s="2" t="s">
        <v>680</v>
      </c>
      <c r="P218" s="2">
        <v>0</v>
      </c>
      <c r="Q218" s="78">
        <v>0</v>
      </c>
      <c r="R218" s="2">
        <v>1</v>
      </c>
      <c r="S218" s="94">
        <f>SUM(Table3[[#This Row],[Lower Income Capacity]:[Above Moderate Income Capacity]])</f>
        <v>1</v>
      </c>
      <c r="T218" s="121" t="s">
        <v>663</v>
      </c>
      <c r="U218" s="2"/>
      <c r="V218" s="3"/>
    </row>
    <row r="219" spans="1:22" ht="17" x14ac:dyDescent="0.2">
      <c r="A219" s="77" t="str">
        <f>IF('START HERE'!$B$4=0,"",'START HERE'!$B$4)</f>
        <v>TURLOCK</v>
      </c>
      <c r="B219" s="2" t="s">
        <v>1594</v>
      </c>
      <c r="C219" s="78">
        <v>95380</v>
      </c>
      <c r="D219" s="60" t="s">
        <v>1773</v>
      </c>
      <c r="E219" s="2"/>
      <c r="F219" s="2" t="s">
        <v>1830</v>
      </c>
      <c r="G219" s="104" t="s">
        <v>1472</v>
      </c>
      <c r="H219" s="2">
        <v>0</v>
      </c>
      <c r="I219" s="2">
        <v>7</v>
      </c>
      <c r="J219" s="74">
        <v>0.15173941233900001</v>
      </c>
      <c r="K219" s="2" t="s">
        <v>663</v>
      </c>
      <c r="L219" s="78" t="s">
        <v>664</v>
      </c>
      <c r="M219" s="105" t="s">
        <v>660</v>
      </c>
      <c r="N219" s="109" t="s">
        <v>659</v>
      </c>
      <c r="O219" s="2" t="s">
        <v>680</v>
      </c>
      <c r="P219" s="2">
        <v>0</v>
      </c>
      <c r="Q219" s="78">
        <v>0</v>
      </c>
      <c r="R219" s="2">
        <v>1</v>
      </c>
      <c r="S219" s="94">
        <f>SUM(Table3[[#This Row],[Lower Income Capacity]:[Above Moderate Income Capacity]])</f>
        <v>1</v>
      </c>
      <c r="T219" s="121" t="s">
        <v>663</v>
      </c>
      <c r="U219" s="2"/>
      <c r="V219" s="3"/>
    </row>
    <row r="220" spans="1:22" ht="17" x14ac:dyDescent="0.2">
      <c r="A220" s="77" t="str">
        <f>IF('START HERE'!$B$4=0,"",'START HERE'!$B$4)</f>
        <v>TURLOCK</v>
      </c>
      <c r="B220" s="2" t="s">
        <v>1595</v>
      </c>
      <c r="C220" s="78">
        <v>95380</v>
      </c>
      <c r="D220" s="60" t="s">
        <v>1774</v>
      </c>
      <c r="E220" s="2"/>
      <c r="F220" s="2" t="s">
        <v>1830</v>
      </c>
      <c r="G220" s="104" t="s">
        <v>1472</v>
      </c>
      <c r="H220" s="2">
        <v>0</v>
      </c>
      <c r="I220" s="2">
        <v>7</v>
      </c>
      <c r="J220" s="74">
        <v>0.23475354773400001</v>
      </c>
      <c r="K220" s="2" t="s">
        <v>663</v>
      </c>
      <c r="L220" s="78" t="s">
        <v>664</v>
      </c>
      <c r="M220" s="105" t="s">
        <v>660</v>
      </c>
      <c r="N220" s="110" t="s">
        <v>659</v>
      </c>
      <c r="O220" s="2" t="s">
        <v>680</v>
      </c>
      <c r="P220" s="2">
        <v>0</v>
      </c>
      <c r="Q220" s="78">
        <v>0</v>
      </c>
      <c r="R220" s="2">
        <v>2</v>
      </c>
      <c r="S220" s="94">
        <f>SUM(Table3[[#This Row],[Lower Income Capacity]:[Above Moderate Income Capacity]])</f>
        <v>2</v>
      </c>
      <c r="T220" s="121" t="s">
        <v>663</v>
      </c>
      <c r="U220" s="2"/>
      <c r="V220" s="3"/>
    </row>
    <row r="221" spans="1:22" ht="17" x14ac:dyDescent="0.2">
      <c r="A221" s="77" t="str">
        <f>IF('START HERE'!$B$4=0,"",'START HERE'!$B$4)</f>
        <v>TURLOCK</v>
      </c>
      <c r="B221" s="2" t="s">
        <v>1596</v>
      </c>
      <c r="C221" s="78">
        <v>95380</v>
      </c>
      <c r="D221" s="60" t="s">
        <v>1775</v>
      </c>
      <c r="E221" s="2"/>
      <c r="F221" s="2" t="s">
        <v>1830</v>
      </c>
      <c r="G221" s="104" t="s">
        <v>1472</v>
      </c>
      <c r="H221" s="2">
        <v>0</v>
      </c>
      <c r="I221" s="2">
        <v>7</v>
      </c>
      <c r="J221" s="74">
        <v>0.139964182686</v>
      </c>
      <c r="K221" s="2" t="s">
        <v>663</v>
      </c>
      <c r="L221" s="78" t="s">
        <v>664</v>
      </c>
      <c r="M221" s="105" t="s">
        <v>660</v>
      </c>
      <c r="N221" s="109" t="s">
        <v>659</v>
      </c>
      <c r="O221" s="2" t="s">
        <v>680</v>
      </c>
      <c r="P221" s="2">
        <v>0</v>
      </c>
      <c r="Q221" s="78">
        <v>0</v>
      </c>
      <c r="R221" s="2">
        <v>1</v>
      </c>
      <c r="S221" s="94">
        <f>SUM(Table3[[#This Row],[Lower Income Capacity]:[Above Moderate Income Capacity]])</f>
        <v>1</v>
      </c>
      <c r="T221" s="121" t="s">
        <v>663</v>
      </c>
      <c r="U221" s="2"/>
      <c r="V221" s="3"/>
    </row>
    <row r="222" spans="1:22" ht="17" x14ac:dyDescent="0.2">
      <c r="A222" s="77" t="str">
        <f>IF('START HERE'!$B$4=0,"",'START HERE'!$B$4)</f>
        <v>TURLOCK</v>
      </c>
      <c r="B222" s="2" t="s">
        <v>1597</v>
      </c>
      <c r="C222" s="78">
        <v>95380</v>
      </c>
      <c r="D222" s="60" t="s">
        <v>1776</v>
      </c>
      <c r="E222" s="2"/>
      <c r="F222" s="2" t="s">
        <v>1830</v>
      </c>
      <c r="G222" s="104" t="s">
        <v>1472</v>
      </c>
      <c r="H222" s="2">
        <v>0</v>
      </c>
      <c r="I222" s="2">
        <v>7</v>
      </c>
      <c r="J222" s="74">
        <v>0.14018393769000001</v>
      </c>
      <c r="K222" s="2" t="s">
        <v>663</v>
      </c>
      <c r="L222" s="78" t="s">
        <v>664</v>
      </c>
      <c r="M222" s="105" t="s">
        <v>660</v>
      </c>
      <c r="N222" s="110" t="s">
        <v>659</v>
      </c>
      <c r="O222" s="2" t="s">
        <v>680</v>
      </c>
      <c r="P222" s="2">
        <v>0</v>
      </c>
      <c r="Q222" s="78">
        <v>0</v>
      </c>
      <c r="R222" s="2">
        <v>1</v>
      </c>
      <c r="S222" s="94">
        <f>SUM(Table3[[#This Row],[Lower Income Capacity]:[Above Moderate Income Capacity]])</f>
        <v>1</v>
      </c>
      <c r="T222" s="121" t="s">
        <v>663</v>
      </c>
      <c r="U222" s="2"/>
      <c r="V222" s="3"/>
    </row>
    <row r="223" spans="1:22" ht="17" x14ac:dyDescent="0.2">
      <c r="A223" s="77" t="str">
        <f>IF('START HERE'!$B$4=0,"",'START HERE'!$B$4)</f>
        <v>TURLOCK</v>
      </c>
      <c r="B223" s="2" t="s">
        <v>1598</v>
      </c>
      <c r="C223" s="78">
        <v>95380</v>
      </c>
      <c r="D223" s="60" t="s">
        <v>1777</v>
      </c>
      <c r="E223" s="2"/>
      <c r="F223" s="2" t="s">
        <v>1830</v>
      </c>
      <c r="G223" s="104" t="s">
        <v>1472</v>
      </c>
      <c r="H223" s="2">
        <v>0</v>
      </c>
      <c r="I223" s="2">
        <v>7</v>
      </c>
      <c r="J223" s="74">
        <v>0.14002401573100001</v>
      </c>
      <c r="K223" s="2" t="s">
        <v>663</v>
      </c>
      <c r="L223" s="78" t="s">
        <v>664</v>
      </c>
      <c r="M223" s="105" t="s">
        <v>660</v>
      </c>
      <c r="N223" s="109" t="s">
        <v>659</v>
      </c>
      <c r="O223" s="2" t="s">
        <v>680</v>
      </c>
      <c r="P223" s="2">
        <v>0</v>
      </c>
      <c r="Q223" s="78">
        <v>0</v>
      </c>
      <c r="R223" s="2">
        <v>1</v>
      </c>
      <c r="S223" s="94">
        <f>SUM(Table3[[#This Row],[Lower Income Capacity]:[Above Moderate Income Capacity]])</f>
        <v>1</v>
      </c>
      <c r="T223" s="121" t="s">
        <v>663</v>
      </c>
      <c r="U223" s="2"/>
      <c r="V223" s="3"/>
    </row>
    <row r="224" spans="1:22" ht="17" x14ac:dyDescent="0.2">
      <c r="A224" s="77" t="str">
        <f>IF('START HERE'!$B$4=0,"",'START HERE'!$B$4)</f>
        <v>TURLOCK</v>
      </c>
      <c r="B224" s="2" t="s">
        <v>1599</v>
      </c>
      <c r="C224" s="78">
        <v>95382</v>
      </c>
      <c r="D224" s="60" t="s">
        <v>1778</v>
      </c>
      <c r="E224" s="2"/>
      <c r="F224" s="2" t="s">
        <v>1830</v>
      </c>
      <c r="G224" s="104" t="s">
        <v>1472</v>
      </c>
      <c r="H224" s="2">
        <v>0</v>
      </c>
      <c r="I224" s="2">
        <v>7</v>
      </c>
      <c r="J224" s="74">
        <v>0.28592042369999998</v>
      </c>
      <c r="K224" s="2" t="s">
        <v>663</v>
      </c>
      <c r="L224" s="78" t="s">
        <v>664</v>
      </c>
      <c r="M224" s="2" t="s">
        <v>670</v>
      </c>
      <c r="N224" s="110" t="s">
        <v>659</v>
      </c>
      <c r="O224" s="2" t="s">
        <v>680</v>
      </c>
      <c r="P224" s="2">
        <v>0</v>
      </c>
      <c r="Q224" s="78">
        <v>0</v>
      </c>
      <c r="R224" s="2">
        <v>2</v>
      </c>
      <c r="S224" s="94">
        <f>SUM(Table3[[#This Row],[Lower Income Capacity]:[Above Moderate Income Capacity]])</f>
        <v>2</v>
      </c>
      <c r="T224" s="121" t="s">
        <v>663</v>
      </c>
      <c r="U224" s="2"/>
      <c r="V224" s="3"/>
    </row>
    <row r="225" spans="1:22" ht="17" x14ac:dyDescent="0.2">
      <c r="A225" s="77" t="str">
        <f>IF('START HERE'!$B$4=0,"",'START HERE'!$B$4)</f>
        <v>TURLOCK</v>
      </c>
      <c r="B225" s="2" t="s">
        <v>1600</v>
      </c>
      <c r="C225" s="78">
        <v>95380</v>
      </c>
      <c r="D225" s="60" t="s">
        <v>1779</v>
      </c>
      <c r="E225" s="2"/>
      <c r="F225" s="2" t="s">
        <v>1830</v>
      </c>
      <c r="G225" s="104" t="s">
        <v>1472</v>
      </c>
      <c r="H225" s="2">
        <v>0</v>
      </c>
      <c r="I225" s="2">
        <v>7</v>
      </c>
      <c r="J225" s="74">
        <v>0.13623845228100001</v>
      </c>
      <c r="K225" s="2" t="s">
        <v>663</v>
      </c>
      <c r="L225" s="78" t="s">
        <v>664</v>
      </c>
      <c r="M225" s="105" t="s">
        <v>660</v>
      </c>
      <c r="N225" s="92" t="s">
        <v>659</v>
      </c>
      <c r="O225" s="2" t="s">
        <v>680</v>
      </c>
      <c r="P225" s="2">
        <v>0</v>
      </c>
      <c r="Q225" s="78">
        <v>0</v>
      </c>
      <c r="R225" s="2">
        <v>1</v>
      </c>
      <c r="S225" s="94">
        <f>SUM(Table3[[#This Row],[Lower Income Capacity]:[Above Moderate Income Capacity]])</f>
        <v>1</v>
      </c>
      <c r="T225" s="121" t="s">
        <v>663</v>
      </c>
      <c r="U225" s="2"/>
      <c r="V225" s="3"/>
    </row>
    <row r="226" spans="1:22" ht="17" x14ac:dyDescent="0.2">
      <c r="A226" s="77" t="str">
        <f>IF('START HERE'!$B$4=0,"",'START HERE'!$B$4)</f>
        <v>TURLOCK</v>
      </c>
      <c r="B226" s="2" t="s">
        <v>1601</v>
      </c>
      <c r="C226" s="78">
        <v>95380</v>
      </c>
      <c r="D226" s="60" t="s">
        <v>1780</v>
      </c>
      <c r="E226" s="2"/>
      <c r="F226" s="2" t="s">
        <v>1830</v>
      </c>
      <c r="G226" s="104" t="s">
        <v>1472</v>
      </c>
      <c r="H226" s="2">
        <v>0</v>
      </c>
      <c r="I226" s="2">
        <v>7</v>
      </c>
      <c r="J226" s="74">
        <v>0.160367547912</v>
      </c>
      <c r="K226" s="2" t="s">
        <v>663</v>
      </c>
      <c r="L226" s="78" t="s">
        <v>664</v>
      </c>
      <c r="M226" s="105" t="s">
        <v>660</v>
      </c>
      <c r="N226" s="107" t="s">
        <v>659</v>
      </c>
      <c r="O226" s="2" t="s">
        <v>680</v>
      </c>
      <c r="P226" s="2">
        <v>0</v>
      </c>
      <c r="Q226" s="78">
        <v>0</v>
      </c>
      <c r="R226" s="2">
        <v>1</v>
      </c>
      <c r="S226" s="94">
        <f>SUM(Table3[[#This Row],[Lower Income Capacity]:[Above Moderate Income Capacity]])</f>
        <v>1</v>
      </c>
      <c r="T226" s="121" t="s">
        <v>663</v>
      </c>
      <c r="U226" s="2"/>
      <c r="V226" s="3"/>
    </row>
    <row r="227" spans="1:22" ht="17" x14ac:dyDescent="0.2">
      <c r="A227" s="77" t="str">
        <f>IF('START HERE'!$B$4=0,"",'START HERE'!$B$4)</f>
        <v>TURLOCK</v>
      </c>
      <c r="B227" s="2" t="s">
        <v>1602</v>
      </c>
      <c r="C227" s="78">
        <v>95380</v>
      </c>
      <c r="D227" s="60" t="s">
        <v>1781</v>
      </c>
      <c r="E227" s="2"/>
      <c r="F227" s="2" t="s">
        <v>1830</v>
      </c>
      <c r="G227" s="104" t="s">
        <v>1472</v>
      </c>
      <c r="H227" s="2">
        <v>0</v>
      </c>
      <c r="I227" s="2">
        <v>7</v>
      </c>
      <c r="J227" s="74">
        <v>0.133052958533</v>
      </c>
      <c r="K227" s="2" t="s">
        <v>663</v>
      </c>
      <c r="L227" s="78" t="s">
        <v>664</v>
      </c>
      <c r="M227" s="105" t="s">
        <v>660</v>
      </c>
      <c r="N227" s="92" t="s">
        <v>659</v>
      </c>
      <c r="O227" s="2" t="s">
        <v>680</v>
      </c>
      <c r="P227" s="2">
        <v>0</v>
      </c>
      <c r="Q227" s="78">
        <v>0</v>
      </c>
      <c r="R227" s="2">
        <v>1</v>
      </c>
      <c r="S227" s="94">
        <f>SUM(Table3[[#This Row],[Lower Income Capacity]:[Above Moderate Income Capacity]])</f>
        <v>1</v>
      </c>
      <c r="T227" s="121" t="s">
        <v>663</v>
      </c>
      <c r="U227" s="2"/>
      <c r="V227" s="3"/>
    </row>
    <row r="228" spans="1:22" ht="17" x14ac:dyDescent="0.2">
      <c r="A228" s="77" t="str">
        <f>IF('START HERE'!$B$4=0,"",'START HERE'!$B$4)</f>
        <v>TURLOCK</v>
      </c>
      <c r="B228" s="2" t="s">
        <v>1603</v>
      </c>
      <c r="C228" s="78">
        <v>95380</v>
      </c>
      <c r="D228" s="60" t="s">
        <v>1782</v>
      </c>
      <c r="E228" s="2"/>
      <c r="F228" s="2" t="s">
        <v>1830</v>
      </c>
      <c r="G228" s="104" t="s">
        <v>1472</v>
      </c>
      <c r="H228" s="2">
        <v>0</v>
      </c>
      <c r="I228" s="2">
        <v>7</v>
      </c>
      <c r="J228" s="74">
        <v>0.13525160174199999</v>
      </c>
      <c r="K228" s="2" t="s">
        <v>663</v>
      </c>
      <c r="L228" s="83" t="s">
        <v>664</v>
      </c>
      <c r="M228" s="105" t="s">
        <v>660</v>
      </c>
      <c r="N228" s="107" t="s">
        <v>659</v>
      </c>
      <c r="O228" s="105" t="s">
        <v>680</v>
      </c>
      <c r="P228" s="2">
        <v>0</v>
      </c>
      <c r="Q228" s="78">
        <v>0</v>
      </c>
      <c r="R228" s="2">
        <v>1</v>
      </c>
      <c r="S228" s="94">
        <f>SUM(Table3[[#This Row],[Lower Income Capacity]:[Above Moderate Income Capacity]])</f>
        <v>1</v>
      </c>
      <c r="T228" s="121" t="s">
        <v>663</v>
      </c>
      <c r="U228" s="2"/>
      <c r="V228" s="3"/>
    </row>
    <row r="229" spans="1:22" ht="17" x14ac:dyDescent="0.2">
      <c r="A229" s="77" t="str">
        <f>IF('START HERE'!$B$4=0,"",'START HERE'!$B$4)</f>
        <v>TURLOCK</v>
      </c>
      <c r="B229" s="2" t="s">
        <v>1604</v>
      </c>
      <c r="C229" s="78">
        <v>95380</v>
      </c>
      <c r="D229" s="60" t="s">
        <v>1783</v>
      </c>
      <c r="E229" s="2"/>
      <c r="F229" s="2" t="s">
        <v>1830</v>
      </c>
      <c r="G229" s="104" t="s">
        <v>1472</v>
      </c>
      <c r="H229" s="2">
        <v>0</v>
      </c>
      <c r="I229" s="2">
        <v>7</v>
      </c>
      <c r="J229" s="74">
        <v>0.159360135746</v>
      </c>
      <c r="K229" s="2" t="s">
        <v>663</v>
      </c>
      <c r="L229" s="78" t="s">
        <v>664</v>
      </c>
      <c r="M229" s="105" t="s">
        <v>660</v>
      </c>
      <c r="N229" s="92" t="s">
        <v>659</v>
      </c>
      <c r="O229" s="105" t="s">
        <v>680</v>
      </c>
      <c r="P229" s="2">
        <v>0</v>
      </c>
      <c r="Q229" s="78">
        <v>0</v>
      </c>
      <c r="R229" s="2">
        <v>1</v>
      </c>
      <c r="S229" s="94">
        <f>SUM(Table3[[#This Row],[Lower Income Capacity]:[Above Moderate Income Capacity]])</f>
        <v>1</v>
      </c>
      <c r="T229" s="121" t="s">
        <v>663</v>
      </c>
      <c r="U229" s="2"/>
      <c r="V229" s="3"/>
    </row>
    <row r="230" spans="1:22" ht="17" x14ac:dyDescent="0.2">
      <c r="A230" s="77" t="str">
        <f>IF('START HERE'!$B$4=0,"",'START HERE'!$B$4)</f>
        <v>TURLOCK</v>
      </c>
      <c r="B230" s="2" t="s">
        <v>1605</v>
      </c>
      <c r="C230" s="78">
        <v>95380</v>
      </c>
      <c r="D230" s="60" t="s">
        <v>1784</v>
      </c>
      <c r="E230" s="2"/>
      <c r="F230" s="2" t="s">
        <v>1830</v>
      </c>
      <c r="G230" s="104" t="s">
        <v>1472</v>
      </c>
      <c r="H230" s="2">
        <v>0</v>
      </c>
      <c r="I230" s="2">
        <v>7</v>
      </c>
      <c r="J230" s="74">
        <v>0.12500494286300001</v>
      </c>
      <c r="K230" s="2" t="s">
        <v>663</v>
      </c>
      <c r="L230" s="78" t="s">
        <v>664</v>
      </c>
      <c r="M230" s="105" t="s">
        <v>660</v>
      </c>
      <c r="N230" s="107" t="s">
        <v>659</v>
      </c>
      <c r="O230" s="105" t="s">
        <v>680</v>
      </c>
      <c r="P230" s="2">
        <v>0</v>
      </c>
      <c r="Q230" s="78">
        <v>0</v>
      </c>
      <c r="R230" s="2">
        <v>1</v>
      </c>
      <c r="S230" s="94">
        <f>SUM(Table3[[#This Row],[Lower Income Capacity]:[Above Moderate Income Capacity]])</f>
        <v>1</v>
      </c>
      <c r="T230" s="121" t="s">
        <v>663</v>
      </c>
      <c r="U230" s="2"/>
      <c r="V230" s="3"/>
    </row>
    <row r="231" spans="1:22" ht="17" x14ac:dyDescent="0.2">
      <c r="A231" s="77" t="str">
        <f>IF('START HERE'!$B$4=0,"",'START HERE'!$B$4)</f>
        <v>TURLOCK</v>
      </c>
      <c r="B231" s="2" t="s">
        <v>1606</v>
      </c>
      <c r="C231" s="78">
        <v>95380</v>
      </c>
      <c r="D231" s="60" t="s">
        <v>1785</v>
      </c>
      <c r="E231" s="2"/>
      <c r="F231" s="2" t="s">
        <v>1830</v>
      </c>
      <c r="G231" s="104" t="s">
        <v>1472</v>
      </c>
      <c r="H231" s="2">
        <v>0</v>
      </c>
      <c r="I231" s="2">
        <v>7</v>
      </c>
      <c r="J231" s="74">
        <v>0.14692447422999999</v>
      </c>
      <c r="K231" s="2" t="s">
        <v>663</v>
      </c>
      <c r="L231" s="78" t="s">
        <v>664</v>
      </c>
      <c r="M231" s="105" t="s">
        <v>660</v>
      </c>
      <c r="N231" s="92" t="s">
        <v>659</v>
      </c>
      <c r="O231" s="2" t="s">
        <v>672</v>
      </c>
      <c r="P231" s="2">
        <v>0</v>
      </c>
      <c r="Q231" s="78">
        <v>0</v>
      </c>
      <c r="R231" s="2">
        <v>1</v>
      </c>
      <c r="S231" s="94">
        <f>SUM(Table3[[#This Row],[Lower Income Capacity]:[Above Moderate Income Capacity]])</f>
        <v>1</v>
      </c>
      <c r="T231" s="121" t="s">
        <v>663</v>
      </c>
      <c r="U231" s="2"/>
      <c r="V231" s="3"/>
    </row>
    <row r="232" spans="1:22" ht="17" x14ac:dyDescent="0.2">
      <c r="A232" s="77" t="str">
        <f>IF('START HERE'!$B$4=0,"",'START HERE'!$B$4)</f>
        <v>TURLOCK</v>
      </c>
      <c r="B232" s="2" t="s">
        <v>1607</v>
      </c>
      <c r="C232" s="78">
        <v>95380</v>
      </c>
      <c r="D232" s="60" t="s">
        <v>1786</v>
      </c>
      <c r="E232" s="2"/>
      <c r="F232" s="2" t="s">
        <v>1830</v>
      </c>
      <c r="G232" s="104" t="s">
        <v>1472</v>
      </c>
      <c r="H232" s="2">
        <v>0</v>
      </c>
      <c r="I232" s="2">
        <v>7</v>
      </c>
      <c r="J232" s="74">
        <v>0.14072124489099999</v>
      </c>
      <c r="K232" s="2" t="s">
        <v>663</v>
      </c>
      <c r="L232" s="78" t="s">
        <v>664</v>
      </c>
      <c r="M232" s="2" t="s">
        <v>670</v>
      </c>
      <c r="N232" s="107" t="s">
        <v>659</v>
      </c>
      <c r="O232" s="105" t="s">
        <v>680</v>
      </c>
      <c r="P232" s="2">
        <v>0</v>
      </c>
      <c r="Q232" s="78">
        <v>0</v>
      </c>
      <c r="R232" s="2">
        <v>1</v>
      </c>
      <c r="S232" s="94">
        <f>SUM(Table3[[#This Row],[Lower Income Capacity]:[Above Moderate Income Capacity]])</f>
        <v>1</v>
      </c>
      <c r="T232" s="121" t="s">
        <v>663</v>
      </c>
      <c r="U232" s="2"/>
      <c r="V232" s="3"/>
    </row>
    <row r="233" spans="1:22" ht="17" x14ac:dyDescent="0.2">
      <c r="A233" s="77" t="str">
        <f>IF('START HERE'!$B$4=0,"",'START HERE'!$B$4)</f>
        <v>TURLOCK</v>
      </c>
      <c r="B233" s="2" t="s">
        <v>1608</v>
      </c>
      <c r="C233" s="78">
        <v>95380</v>
      </c>
      <c r="D233" s="60" t="s">
        <v>1787</v>
      </c>
      <c r="E233" s="2"/>
      <c r="F233" s="2" t="s">
        <v>1830</v>
      </c>
      <c r="G233" s="104" t="s">
        <v>1472</v>
      </c>
      <c r="H233" s="2">
        <v>0</v>
      </c>
      <c r="I233" s="2">
        <v>7</v>
      </c>
      <c r="J233" s="74">
        <v>0.11004070400099999</v>
      </c>
      <c r="K233" s="2" t="s">
        <v>663</v>
      </c>
      <c r="L233" s="78" t="s">
        <v>664</v>
      </c>
      <c r="M233" s="105" t="s">
        <v>660</v>
      </c>
      <c r="N233" s="92" t="s">
        <v>659</v>
      </c>
      <c r="O233" s="2" t="s">
        <v>672</v>
      </c>
      <c r="P233" s="2">
        <v>0</v>
      </c>
      <c r="Q233" s="78">
        <v>0</v>
      </c>
      <c r="R233" s="2">
        <v>1</v>
      </c>
      <c r="S233" s="94">
        <f>SUM(Table3[[#This Row],[Lower Income Capacity]:[Above Moderate Income Capacity]])</f>
        <v>1</v>
      </c>
      <c r="T233" s="121" t="s">
        <v>663</v>
      </c>
      <c r="U233" s="2"/>
      <c r="V233" s="3"/>
    </row>
    <row r="234" spans="1:22" ht="17" x14ac:dyDescent="0.2">
      <c r="A234" s="77" t="str">
        <f>IF('START HERE'!$B$4=0,"",'START HERE'!$B$4)</f>
        <v>TURLOCK</v>
      </c>
      <c r="B234" s="2" t="s">
        <v>1609</v>
      </c>
      <c r="C234" s="78">
        <v>95380</v>
      </c>
      <c r="D234" s="60" t="s">
        <v>1788</v>
      </c>
      <c r="E234" s="2"/>
      <c r="F234" s="2" t="s">
        <v>1830</v>
      </c>
      <c r="G234" s="104" t="s">
        <v>1472</v>
      </c>
      <c r="H234" s="2">
        <v>0</v>
      </c>
      <c r="I234" s="2">
        <v>7</v>
      </c>
      <c r="J234" s="74">
        <v>0.124819440258</v>
      </c>
      <c r="K234" s="2" t="s">
        <v>663</v>
      </c>
      <c r="L234" s="78" t="s">
        <v>664</v>
      </c>
      <c r="M234" s="105" t="s">
        <v>660</v>
      </c>
      <c r="N234" s="107" t="s">
        <v>659</v>
      </c>
      <c r="O234" s="2" t="s">
        <v>672</v>
      </c>
      <c r="P234" s="2">
        <v>0</v>
      </c>
      <c r="Q234" s="78">
        <v>0</v>
      </c>
      <c r="R234" s="2">
        <v>1</v>
      </c>
      <c r="S234" s="94">
        <f>SUM(Table3[[#This Row],[Lower Income Capacity]:[Above Moderate Income Capacity]])</f>
        <v>1</v>
      </c>
      <c r="T234" s="121" t="s">
        <v>663</v>
      </c>
      <c r="U234" s="2"/>
      <c r="V234" s="3"/>
    </row>
    <row r="235" spans="1:22" ht="17" x14ac:dyDescent="0.2">
      <c r="A235" s="77" t="str">
        <f>IF('START HERE'!$B$4=0,"",'START HERE'!$B$4)</f>
        <v>TURLOCK</v>
      </c>
      <c r="B235" s="2" t="s">
        <v>1610</v>
      </c>
      <c r="C235" s="78">
        <v>95380</v>
      </c>
      <c r="D235" s="60" t="s">
        <v>1789</v>
      </c>
      <c r="E235" s="2"/>
      <c r="F235" s="2" t="s">
        <v>1830</v>
      </c>
      <c r="G235" s="104" t="s">
        <v>1472</v>
      </c>
      <c r="H235" s="2">
        <v>0</v>
      </c>
      <c r="I235" s="2">
        <v>7</v>
      </c>
      <c r="J235" s="74">
        <v>0.12045879478800001</v>
      </c>
      <c r="K235" s="2" t="s">
        <v>663</v>
      </c>
      <c r="L235" s="78" t="s">
        <v>664</v>
      </c>
      <c r="M235" s="105" t="s">
        <v>660</v>
      </c>
      <c r="N235" s="92" t="s">
        <v>659</v>
      </c>
      <c r="O235" s="2" t="s">
        <v>672</v>
      </c>
      <c r="P235" s="2">
        <v>0</v>
      </c>
      <c r="Q235" s="78">
        <v>0</v>
      </c>
      <c r="R235" s="2">
        <v>1</v>
      </c>
      <c r="S235" s="94">
        <f>SUM(Table3[[#This Row],[Lower Income Capacity]:[Above Moderate Income Capacity]])</f>
        <v>1</v>
      </c>
      <c r="T235" s="121" t="s">
        <v>663</v>
      </c>
      <c r="U235" s="2"/>
      <c r="V235" s="3"/>
    </row>
    <row r="236" spans="1:22" ht="17" x14ac:dyDescent="0.2">
      <c r="A236" s="77" t="str">
        <f>IF('START HERE'!$B$4=0,"",'START HERE'!$B$4)</f>
        <v>TURLOCK</v>
      </c>
      <c r="B236" s="2" t="s">
        <v>1611</v>
      </c>
      <c r="C236" s="78">
        <v>95380</v>
      </c>
      <c r="D236" s="60" t="s">
        <v>1790</v>
      </c>
      <c r="E236" s="2"/>
      <c r="F236" s="2" t="s">
        <v>1830</v>
      </c>
      <c r="G236" s="104" t="s">
        <v>1472</v>
      </c>
      <c r="H236" s="2">
        <v>0</v>
      </c>
      <c r="I236" s="2">
        <v>7</v>
      </c>
      <c r="J236" s="74">
        <v>0.122611550981</v>
      </c>
      <c r="K236" s="2" t="s">
        <v>663</v>
      </c>
      <c r="L236" s="78" t="s">
        <v>664</v>
      </c>
      <c r="M236" s="105" t="s">
        <v>660</v>
      </c>
      <c r="N236" s="107" t="s">
        <v>659</v>
      </c>
      <c r="O236" s="2" t="s">
        <v>672</v>
      </c>
      <c r="P236" s="2">
        <v>0</v>
      </c>
      <c r="Q236" s="78">
        <v>0</v>
      </c>
      <c r="R236" s="2">
        <v>1</v>
      </c>
      <c r="S236" s="94">
        <f>SUM(Table3[[#This Row],[Lower Income Capacity]:[Above Moderate Income Capacity]])</f>
        <v>1</v>
      </c>
      <c r="T236" s="121" t="s">
        <v>663</v>
      </c>
      <c r="U236" s="2"/>
      <c r="V236" s="3"/>
    </row>
    <row r="237" spans="1:22" ht="17" x14ac:dyDescent="0.2">
      <c r="A237" s="77" t="str">
        <f>IF('START HERE'!$B$4=0,"",'START HERE'!$B$4)</f>
        <v>TURLOCK</v>
      </c>
      <c r="B237" s="2" t="s">
        <v>1612</v>
      </c>
      <c r="C237" s="78">
        <v>95380</v>
      </c>
      <c r="D237" s="60" t="s">
        <v>1791</v>
      </c>
      <c r="E237" s="2"/>
      <c r="F237" s="2" t="s">
        <v>1830</v>
      </c>
      <c r="G237" s="104" t="s">
        <v>1472</v>
      </c>
      <c r="H237" s="2">
        <v>0</v>
      </c>
      <c r="I237" s="2">
        <v>7</v>
      </c>
      <c r="J237" s="74">
        <v>0.12553829161499999</v>
      </c>
      <c r="K237" s="2" t="s">
        <v>663</v>
      </c>
      <c r="L237" s="78" t="s">
        <v>664</v>
      </c>
      <c r="M237" s="105" t="s">
        <v>660</v>
      </c>
      <c r="N237" s="92" t="s">
        <v>659</v>
      </c>
      <c r="O237" s="2" t="s">
        <v>672</v>
      </c>
      <c r="P237" s="2">
        <v>0</v>
      </c>
      <c r="Q237" s="78">
        <v>0</v>
      </c>
      <c r="R237" s="2">
        <v>1</v>
      </c>
      <c r="S237" s="94">
        <f>SUM(Table3[[#This Row],[Lower Income Capacity]:[Above Moderate Income Capacity]])</f>
        <v>1</v>
      </c>
      <c r="T237" s="121" t="s">
        <v>663</v>
      </c>
      <c r="U237" s="2"/>
      <c r="V237" s="3"/>
    </row>
    <row r="238" spans="1:22" ht="17" x14ac:dyDescent="0.2">
      <c r="A238" s="77" t="str">
        <f>IF('START HERE'!$B$4=0,"",'START HERE'!$B$4)</f>
        <v>TURLOCK</v>
      </c>
      <c r="B238" s="2" t="s">
        <v>1613</v>
      </c>
      <c r="C238" s="78">
        <v>95380</v>
      </c>
      <c r="D238" s="60" t="s">
        <v>1792</v>
      </c>
      <c r="E238" s="2"/>
      <c r="F238" s="2" t="s">
        <v>1830</v>
      </c>
      <c r="G238" s="104" t="s">
        <v>1472</v>
      </c>
      <c r="H238" s="2">
        <v>0</v>
      </c>
      <c r="I238" s="2">
        <v>7</v>
      </c>
      <c r="J238" s="74">
        <v>0.125054691617</v>
      </c>
      <c r="K238" s="2" t="s">
        <v>663</v>
      </c>
      <c r="L238" s="78" t="s">
        <v>664</v>
      </c>
      <c r="M238" s="105" t="s">
        <v>660</v>
      </c>
      <c r="N238" s="107" t="s">
        <v>659</v>
      </c>
      <c r="O238" s="2" t="s">
        <v>672</v>
      </c>
      <c r="P238" s="2">
        <v>0</v>
      </c>
      <c r="Q238" s="78">
        <v>0</v>
      </c>
      <c r="R238" s="2">
        <v>1</v>
      </c>
      <c r="S238" s="94">
        <f>SUM(Table3[[#This Row],[Lower Income Capacity]:[Above Moderate Income Capacity]])</f>
        <v>1</v>
      </c>
      <c r="T238" s="121" t="s">
        <v>663</v>
      </c>
      <c r="U238" s="2"/>
      <c r="V238" s="3"/>
    </row>
    <row r="239" spans="1:22" ht="17" x14ac:dyDescent="0.2">
      <c r="A239" s="77" t="str">
        <f>IF('START HERE'!$B$4=0,"",'START HERE'!$B$4)</f>
        <v>TURLOCK</v>
      </c>
      <c r="B239" s="2" t="s">
        <v>1614</v>
      </c>
      <c r="C239" s="78">
        <v>95380</v>
      </c>
      <c r="D239" s="60" t="s">
        <v>1793</v>
      </c>
      <c r="E239" s="2"/>
      <c r="F239" s="2" t="s">
        <v>1830</v>
      </c>
      <c r="G239" s="104" t="s">
        <v>1472</v>
      </c>
      <c r="H239" s="2">
        <v>0</v>
      </c>
      <c r="I239" s="2">
        <v>7</v>
      </c>
      <c r="J239" s="74">
        <v>0.128213943217</v>
      </c>
      <c r="K239" s="2" t="s">
        <v>663</v>
      </c>
      <c r="L239" s="78" t="s">
        <v>664</v>
      </c>
      <c r="M239" s="105" t="s">
        <v>660</v>
      </c>
      <c r="N239" s="92" t="s">
        <v>659</v>
      </c>
      <c r="O239" s="2" t="s">
        <v>672</v>
      </c>
      <c r="P239" s="2">
        <v>0</v>
      </c>
      <c r="Q239" s="78">
        <v>0</v>
      </c>
      <c r="R239" s="2">
        <v>1</v>
      </c>
      <c r="S239" s="94">
        <f>SUM(Table3[[#This Row],[Lower Income Capacity]:[Above Moderate Income Capacity]])</f>
        <v>1</v>
      </c>
      <c r="T239" s="121" t="s">
        <v>663</v>
      </c>
      <c r="U239" s="2"/>
      <c r="V239" s="3"/>
    </row>
    <row r="240" spans="1:22" ht="17" x14ac:dyDescent="0.2">
      <c r="A240" s="77" t="str">
        <f>IF('START HERE'!$B$4=0,"",'START HERE'!$B$4)</f>
        <v>TURLOCK</v>
      </c>
      <c r="B240" s="2" t="s">
        <v>1615</v>
      </c>
      <c r="C240" s="78">
        <v>95380</v>
      </c>
      <c r="D240" s="60" t="s">
        <v>1794</v>
      </c>
      <c r="E240" s="2"/>
      <c r="F240" s="2" t="s">
        <v>1830</v>
      </c>
      <c r="G240" s="104" t="s">
        <v>1472</v>
      </c>
      <c r="H240" s="2">
        <v>0</v>
      </c>
      <c r="I240" s="2">
        <v>7</v>
      </c>
      <c r="J240" s="74">
        <v>0.124176012825</v>
      </c>
      <c r="K240" s="2" t="s">
        <v>663</v>
      </c>
      <c r="L240" s="78" t="s">
        <v>664</v>
      </c>
      <c r="M240" s="105" t="s">
        <v>660</v>
      </c>
      <c r="N240" s="107" t="s">
        <v>659</v>
      </c>
      <c r="O240" s="2" t="s">
        <v>672</v>
      </c>
      <c r="P240" s="2">
        <v>0</v>
      </c>
      <c r="Q240" s="78">
        <v>0</v>
      </c>
      <c r="R240" s="2">
        <v>1</v>
      </c>
      <c r="S240" s="94">
        <f>SUM(Table3[[#This Row],[Lower Income Capacity]:[Above Moderate Income Capacity]])</f>
        <v>1</v>
      </c>
      <c r="T240" s="121" t="s">
        <v>663</v>
      </c>
      <c r="U240" s="2"/>
      <c r="V240" s="3"/>
    </row>
    <row r="241" spans="1:22" ht="17" x14ac:dyDescent="0.2">
      <c r="A241" s="77" t="str">
        <f>IF('START HERE'!$B$4=0,"",'START HERE'!$B$4)</f>
        <v>TURLOCK</v>
      </c>
      <c r="B241" s="2" t="s">
        <v>1616</v>
      </c>
      <c r="C241" s="78">
        <v>95380</v>
      </c>
      <c r="D241" s="60" t="s">
        <v>1795</v>
      </c>
      <c r="E241" s="2"/>
      <c r="F241" s="2" t="s">
        <v>1830</v>
      </c>
      <c r="G241" s="104" t="s">
        <v>1472</v>
      </c>
      <c r="H241" s="2">
        <v>0</v>
      </c>
      <c r="I241" s="2">
        <v>7</v>
      </c>
      <c r="J241" s="74">
        <v>0.131049639321</v>
      </c>
      <c r="K241" s="2" t="s">
        <v>663</v>
      </c>
      <c r="L241" s="78" t="s">
        <v>664</v>
      </c>
      <c r="M241" s="105" t="s">
        <v>660</v>
      </c>
      <c r="N241" s="109" t="s">
        <v>659</v>
      </c>
      <c r="O241" s="2" t="s">
        <v>672</v>
      </c>
      <c r="P241" s="2">
        <v>0</v>
      </c>
      <c r="Q241" s="78">
        <v>0</v>
      </c>
      <c r="R241" s="2">
        <v>1</v>
      </c>
      <c r="S241" s="94">
        <f>SUM(Table3[[#This Row],[Lower Income Capacity]:[Above Moderate Income Capacity]])</f>
        <v>1</v>
      </c>
      <c r="T241" s="121" t="s">
        <v>663</v>
      </c>
      <c r="U241" s="2"/>
      <c r="V241" s="3"/>
    </row>
    <row r="242" spans="1:22" ht="17" x14ac:dyDescent="0.2">
      <c r="A242" s="77" t="str">
        <f>IF('START HERE'!$B$4=0,"",'START HERE'!$B$4)</f>
        <v>TURLOCK</v>
      </c>
      <c r="B242" s="2" t="s">
        <v>1617</v>
      </c>
      <c r="C242" s="78">
        <v>95380</v>
      </c>
      <c r="D242" s="60" t="s">
        <v>1796</v>
      </c>
      <c r="E242" s="2"/>
      <c r="F242" s="2" t="s">
        <v>1830</v>
      </c>
      <c r="G242" s="104" t="s">
        <v>1472</v>
      </c>
      <c r="H242" s="2">
        <v>0</v>
      </c>
      <c r="I242" s="2">
        <v>7</v>
      </c>
      <c r="J242" s="74">
        <v>0.122484494008</v>
      </c>
      <c r="K242" s="2" t="s">
        <v>663</v>
      </c>
      <c r="L242" s="78" t="s">
        <v>664</v>
      </c>
      <c r="M242" s="105" t="s">
        <v>660</v>
      </c>
      <c r="N242" s="107" t="s">
        <v>659</v>
      </c>
      <c r="O242" s="2" t="s">
        <v>672</v>
      </c>
      <c r="P242" s="2">
        <v>0</v>
      </c>
      <c r="Q242" s="78">
        <v>0</v>
      </c>
      <c r="R242" s="2">
        <v>1</v>
      </c>
      <c r="S242" s="94">
        <f>SUM(Table3[[#This Row],[Lower Income Capacity]:[Above Moderate Income Capacity]])</f>
        <v>1</v>
      </c>
      <c r="T242" s="121" t="s">
        <v>663</v>
      </c>
      <c r="U242" s="2"/>
      <c r="V242" s="3"/>
    </row>
    <row r="243" spans="1:22" ht="17" x14ac:dyDescent="0.2">
      <c r="A243" s="77" t="str">
        <f>IF('START HERE'!$B$4=0,"",'START HERE'!$B$4)</f>
        <v>TURLOCK</v>
      </c>
      <c r="B243" s="2" t="s">
        <v>1618</v>
      </c>
      <c r="C243" s="78">
        <v>95380</v>
      </c>
      <c r="D243" s="60" t="s">
        <v>1797</v>
      </c>
      <c r="E243" s="2"/>
      <c r="F243" s="2" t="s">
        <v>1830</v>
      </c>
      <c r="G243" s="104" t="s">
        <v>1472</v>
      </c>
      <c r="H243" s="2">
        <v>0</v>
      </c>
      <c r="I243" s="2">
        <v>7</v>
      </c>
      <c r="J243" s="74">
        <v>0.13442427126299999</v>
      </c>
      <c r="K243" s="2" t="s">
        <v>663</v>
      </c>
      <c r="L243" s="78" t="s">
        <v>664</v>
      </c>
      <c r="M243" s="105" t="s">
        <v>660</v>
      </c>
      <c r="N243" s="109" t="s">
        <v>659</v>
      </c>
      <c r="O243" s="2" t="s">
        <v>672</v>
      </c>
      <c r="P243" s="2">
        <v>0</v>
      </c>
      <c r="Q243" s="78">
        <v>0</v>
      </c>
      <c r="R243" s="2">
        <v>1</v>
      </c>
      <c r="S243" s="94">
        <f>SUM(Table3[[#This Row],[Lower Income Capacity]:[Above Moderate Income Capacity]])</f>
        <v>1</v>
      </c>
      <c r="T243" s="121" t="s">
        <v>663</v>
      </c>
      <c r="U243" s="2"/>
      <c r="V243" s="3"/>
    </row>
    <row r="244" spans="1:22" ht="17" x14ac:dyDescent="0.2">
      <c r="A244" s="77" t="str">
        <f>IF('START HERE'!$B$4=0,"",'START HERE'!$B$4)</f>
        <v>TURLOCK</v>
      </c>
      <c r="B244" s="2" t="s">
        <v>1619</v>
      </c>
      <c r="C244" s="78">
        <v>95380</v>
      </c>
      <c r="D244" s="60" t="s">
        <v>1798</v>
      </c>
      <c r="E244" s="2"/>
      <c r="F244" s="2" t="s">
        <v>1830</v>
      </c>
      <c r="G244" s="104" t="s">
        <v>1472</v>
      </c>
      <c r="H244" s="2">
        <v>0</v>
      </c>
      <c r="I244" s="2">
        <v>7</v>
      </c>
      <c r="J244" s="74">
        <v>0.12224512114699999</v>
      </c>
      <c r="K244" s="2" t="s">
        <v>663</v>
      </c>
      <c r="L244" s="78" t="s">
        <v>664</v>
      </c>
      <c r="M244" s="105" t="s">
        <v>660</v>
      </c>
      <c r="N244" s="107" t="s">
        <v>659</v>
      </c>
      <c r="O244" s="2" t="s">
        <v>672</v>
      </c>
      <c r="P244" s="2">
        <v>0</v>
      </c>
      <c r="Q244" s="78">
        <v>0</v>
      </c>
      <c r="R244" s="2">
        <v>1</v>
      </c>
      <c r="S244" s="94">
        <f>SUM(Table3[[#This Row],[Lower Income Capacity]:[Above Moderate Income Capacity]])</f>
        <v>1</v>
      </c>
      <c r="T244" s="121" t="s">
        <v>663</v>
      </c>
      <c r="U244" s="2"/>
      <c r="V244" s="3"/>
    </row>
    <row r="245" spans="1:22" ht="17" x14ac:dyDescent="0.2">
      <c r="A245" s="77" t="str">
        <f>IF('START HERE'!$B$4=0,"",'START HERE'!$B$4)</f>
        <v>TURLOCK</v>
      </c>
      <c r="B245" s="2" t="s">
        <v>1620</v>
      </c>
      <c r="C245" s="78">
        <v>95380</v>
      </c>
      <c r="D245" s="60" t="s">
        <v>1799</v>
      </c>
      <c r="E245" s="2"/>
      <c r="F245" s="2" t="s">
        <v>1830</v>
      </c>
      <c r="G245" s="104" t="s">
        <v>1472</v>
      </c>
      <c r="H245" s="2">
        <v>0</v>
      </c>
      <c r="I245" s="2">
        <v>7</v>
      </c>
      <c r="J245" s="74">
        <v>0.13770828723299999</v>
      </c>
      <c r="K245" s="2" t="s">
        <v>663</v>
      </c>
      <c r="L245" s="78" t="s">
        <v>664</v>
      </c>
      <c r="M245" s="105" t="s">
        <v>660</v>
      </c>
      <c r="N245" s="109" t="s">
        <v>659</v>
      </c>
      <c r="O245" s="2" t="s">
        <v>672</v>
      </c>
      <c r="P245" s="2">
        <v>0</v>
      </c>
      <c r="Q245" s="78">
        <v>0</v>
      </c>
      <c r="R245" s="2">
        <v>1</v>
      </c>
      <c r="S245" s="94">
        <f>SUM(Table3[[#This Row],[Lower Income Capacity]:[Above Moderate Income Capacity]])</f>
        <v>1</v>
      </c>
      <c r="T245" s="121" t="s">
        <v>663</v>
      </c>
      <c r="U245" s="2"/>
      <c r="V245" s="3"/>
    </row>
    <row r="246" spans="1:22" ht="17" x14ac:dyDescent="0.2">
      <c r="A246" s="77" t="str">
        <f>IF('START HERE'!$B$4=0,"",'START HERE'!$B$4)</f>
        <v>TURLOCK</v>
      </c>
      <c r="B246" s="2" t="s">
        <v>1621</v>
      </c>
      <c r="C246" s="78">
        <v>95380</v>
      </c>
      <c r="D246" s="60" t="s">
        <v>1800</v>
      </c>
      <c r="E246" s="2"/>
      <c r="F246" s="2" t="s">
        <v>1830</v>
      </c>
      <c r="G246" s="104" t="s">
        <v>1472</v>
      </c>
      <c r="H246" s="2">
        <v>0</v>
      </c>
      <c r="I246" s="2">
        <v>7</v>
      </c>
      <c r="J246" s="74">
        <v>0.122171615016</v>
      </c>
      <c r="K246" s="2" t="s">
        <v>663</v>
      </c>
      <c r="L246" s="78" t="s">
        <v>664</v>
      </c>
      <c r="M246" s="105" t="s">
        <v>660</v>
      </c>
      <c r="N246" s="107" t="s">
        <v>659</v>
      </c>
      <c r="O246" s="2" t="s">
        <v>672</v>
      </c>
      <c r="P246" s="2">
        <v>0</v>
      </c>
      <c r="Q246" s="78">
        <v>0</v>
      </c>
      <c r="R246" s="2">
        <v>1</v>
      </c>
      <c r="S246" s="94">
        <f>SUM(Table3[[#This Row],[Lower Income Capacity]:[Above Moderate Income Capacity]])</f>
        <v>1</v>
      </c>
      <c r="T246" s="121" t="s">
        <v>663</v>
      </c>
      <c r="U246" s="2"/>
      <c r="V246" s="3"/>
    </row>
    <row r="247" spans="1:22" ht="17" x14ac:dyDescent="0.2">
      <c r="A247" s="77" t="str">
        <f>IF('START HERE'!$B$4=0,"",'START HERE'!$B$4)</f>
        <v>TURLOCK</v>
      </c>
      <c r="B247" s="2" t="s">
        <v>1622</v>
      </c>
      <c r="C247" s="78">
        <v>95380</v>
      </c>
      <c r="D247" s="60" t="s">
        <v>1801</v>
      </c>
      <c r="E247" s="2"/>
      <c r="F247" s="2" t="s">
        <v>1830</v>
      </c>
      <c r="G247" s="104" t="s">
        <v>1472</v>
      </c>
      <c r="H247" s="2">
        <v>0</v>
      </c>
      <c r="I247" s="2">
        <v>7</v>
      </c>
      <c r="J247" s="74">
        <v>0.13543762074499999</v>
      </c>
      <c r="K247" s="2" t="s">
        <v>663</v>
      </c>
      <c r="L247" s="78" t="s">
        <v>664</v>
      </c>
      <c r="M247" s="105" t="s">
        <v>660</v>
      </c>
      <c r="N247" s="92" t="s">
        <v>659</v>
      </c>
      <c r="O247" s="2" t="s">
        <v>672</v>
      </c>
      <c r="P247" s="2">
        <v>0</v>
      </c>
      <c r="Q247" s="78">
        <v>0</v>
      </c>
      <c r="R247" s="2">
        <v>1</v>
      </c>
      <c r="S247" s="94">
        <f>SUM(Table3[[#This Row],[Lower Income Capacity]:[Above Moderate Income Capacity]])</f>
        <v>1</v>
      </c>
      <c r="T247" s="121" t="s">
        <v>663</v>
      </c>
      <c r="U247" s="2"/>
      <c r="V247" s="3"/>
    </row>
    <row r="248" spans="1:22" ht="17" x14ac:dyDescent="0.2">
      <c r="A248" s="77" t="str">
        <f>IF('START HERE'!$B$4=0,"",'START HERE'!$B$4)</f>
        <v>TURLOCK</v>
      </c>
      <c r="B248" s="2" t="s">
        <v>1623</v>
      </c>
      <c r="C248" s="78">
        <v>95380</v>
      </c>
      <c r="D248" s="60" t="s">
        <v>1802</v>
      </c>
      <c r="E248" s="2"/>
      <c r="F248" s="2" t="s">
        <v>1830</v>
      </c>
      <c r="G248" s="104" t="s">
        <v>1472</v>
      </c>
      <c r="H248" s="2">
        <v>0</v>
      </c>
      <c r="I248" s="2">
        <v>7</v>
      </c>
      <c r="J248" s="74">
        <v>0.132766790868</v>
      </c>
      <c r="K248" s="2" t="s">
        <v>663</v>
      </c>
      <c r="L248" s="78" t="s">
        <v>664</v>
      </c>
      <c r="M248" s="105" t="s">
        <v>660</v>
      </c>
      <c r="N248" s="110" t="s">
        <v>659</v>
      </c>
      <c r="O248" s="2" t="s">
        <v>672</v>
      </c>
      <c r="P248" s="2">
        <v>0</v>
      </c>
      <c r="Q248" s="78">
        <v>0</v>
      </c>
      <c r="R248" s="2">
        <v>1</v>
      </c>
      <c r="S248" s="94">
        <f>SUM(Table3[[#This Row],[Lower Income Capacity]:[Above Moderate Income Capacity]])</f>
        <v>1</v>
      </c>
      <c r="T248" s="121" t="s">
        <v>663</v>
      </c>
      <c r="U248" s="2"/>
      <c r="V248" s="3"/>
    </row>
    <row r="249" spans="1:22" ht="17" x14ac:dyDescent="0.2">
      <c r="A249" s="77" t="str">
        <f>IF('START HERE'!$B$4=0,"",'START HERE'!$B$4)</f>
        <v>TURLOCK</v>
      </c>
      <c r="B249" s="2" t="s">
        <v>1624</v>
      </c>
      <c r="C249" s="78">
        <v>95380</v>
      </c>
      <c r="D249" s="60" t="s">
        <v>1803</v>
      </c>
      <c r="E249" s="2"/>
      <c r="F249" s="2" t="s">
        <v>1830</v>
      </c>
      <c r="G249" s="104" t="s">
        <v>1472</v>
      </c>
      <c r="H249" s="2">
        <v>0</v>
      </c>
      <c r="I249" s="2">
        <v>7</v>
      </c>
      <c r="J249" s="74">
        <v>0.13541511255800001</v>
      </c>
      <c r="K249" s="2" t="s">
        <v>663</v>
      </c>
      <c r="L249" s="78" t="s">
        <v>664</v>
      </c>
      <c r="M249" s="105" t="s">
        <v>660</v>
      </c>
      <c r="N249" s="111" t="s">
        <v>659</v>
      </c>
      <c r="O249" s="2" t="s">
        <v>672</v>
      </c>
      <c r="P249" s="2">
        <v>0</v>
      </c>
      <c r="Q249" s="78">
        <v>0</v>
      </c>
      <c r="R249" s="2">
        <v>1</v>
      </c>
      <c r="S249" s="94">
        <f>SUM(Table3[[#This Row],[Lower Income Capacity]:[Above Moderate Income Capacity]])</f>
        <v>1</v>
      </c>
      <c r="T249" s="121" t="s">
        <v>663</v>
      </c>
      <c r="U249" s="2"/>
      <c r="V249" s="3"/>
    </row>
    <row r="250" spans="1:22" ht="17" x14ac:dyDescent="0.2">
      <c r="A250" s="77" t="str">
        <f>IF('START HERE'!$B$4=0,"",'START HERE'!$B$4)</f>
        <v>TURLOCK</v>
      </c>
      <c r="B250" s="2" t="s">
        <v>1625</v>
      </c>
      <c r="C250" s="78">
        <v>95382</v>
      </c>
      <c r="D250" s="60" t="s">
        <v>1804</v>
      </c>
      <c r="E250" s="2"/>
      <c r="F250" s="2" t="s">
        <v>1830</v>
      </c>
      <c r="G250" s="104" t="s">
        <v>1472</v>
      </c>
      <c r="H250" s="2">
        <v>0</v>
      </c>
      <c r="I250" s="2">
        <v>7</v>
      </c>
      <c r="J250" s="74">
        <v>0.20463690866100001</v>
      </c>
      <c r="K250" s="2" t="s">
        <v>663</v>
      </c>
      <c r="L250" s="78" t="s">
        <v>664</v>
      </c>
      <c r="M250" s="105" t="s">
        <v>660</v>
      </c>
      <c r="N250" s="107" t="s">
        <v>659</v>
      </c>
      <c r="O250" s="105" t="s">
        <v>680</v>
      </c>
      <c r="P250" s="2">
        <v>0</v>
      </c>
      <c r="Q250" s="78">
        <v>0</v>
      </c>
      <c r="R250" s="2">
        <v>1</v>
      </c>
      <c r="S250" s="94">
        <f>SUM(Table3[[#This Row],[Lower Income Capacity]:[Above Moderate Income Capacity]])</f>
        <v>1</v>
      </c>
      <c r="T250" s="121" t="s">
        <v>663</v>
      </c>
      <c r="U250" s="2"/>
      <c r="V250" s="3"/>
    </row>
    <row r="251" spans="1:22" ht="17" x14ac:dyDescent="0.2">
      <c r="A251" s="77" t="str">
        <f>IF('START HERE'!$B$4=0,"",'START HERE'!$B$4)</f>
        <v>TURLOCK</v>
      </c>
      <c r="B251" s="2" t="s">
        <v>1626</v>
      </c>
      <c r="C251" s="78">
        <v>95380</v>
      </c>
      <c r="D251" s="60" t="s">
        <v>1805</v>
      </c>
      <c r="E251" s="2"/>
      <c r="F251" s="2" t="s">
        <v>1830</v>
      </c>
      <c r="G251" s="104" t="s">
        <v>1472</v>
      </c>
      <c r="H251" s="2">
        <v>0</v>
      </c>
      <c r="I251" s="2">
        <v>7</v>
      </c>
      <c r="J251" s="74">
        <v>0.22825120154600001</v>
      </c>
      <c r="K251" s="2" t="s">
        <v>663</v>
      </c>
      <c r="L251" s="78" t="s">
        <v>664</v>
      </c>
      <c r="M251" s="2" t="s">
        <v>670</v>
      </c>
      <c r="N251" s="109" t="s">
        <v>659</v>
      </c>
      <c r="O251" s="105" t="s">
        <v>680</v>
      </c>
      <c r="P251" s="2">
        <v>0</v>
      </c>
      <c r="Q251" s="78">
        <v>0</v>
      </c>
      <c r="R251" s="2">
        <v>2</v>
      </c>
      <c r="S251" s="94">
        <f>SUM(Table3[[#This Row],[Lower Income Capacity]:[Above Moderate Income Capacity]])</f>
        <v>2</v>
      </c>
      <c r="T251" s="121" t="s">
        <v>663</v>
      </c>
      <c r="U251" s="2"/>
      <c r="V251" s="3"/>
    </row>
    <row r="252" spans="1:22" ht="17" x14ac:dyDescent="0.2">
      <c r="A252" s="77" t="str">
        <f>IF('START HERE'!$B$4=0,"",'START HERE'!$B$4)</f>
        <v>TURLOCK</v>
      </c>
      <c r="B252" s="2" t="s">
        <v>1627</v>
      </c>
      <c r="C252" s="78">
        <v>95380</v>
      </c>
      <c r="D252" s="60" t="s">
        <v>1806</v>
      </c>
      <c r="E252" s="2"/>
      <c r="F252" s="2" t="s">
        <v>1830</v>
      </c>
      <c r="G252" s="104" t="s">
        <v>1472</v>
      </c>
      <c r="H252" s="2">
        <v>0</v>
      </c>
      <c r="I252" s="2">
        <v>7</v>
      </c>
      <c r="J252" s="74">
        <v>0.23135142639299999</v>
      </c>
      <c r="K252" s="2" t="s">
        <v>663</v>
      </c>
      <c r="L252" s="78" t="s">
        <v>664</v>
      </c>
      <c r="M252" s="2" t="s">
        <v>670</v>
      </c>
      <c r="N252" s="107" t="s">
        <v>659</v>
      </c>
      <c r="O252" s="105" t="s">
        <v>680</v>
      </c>
      <c r="P252" s="2">
        <v>0</v>
      </c>
      <c r="Q252" s="78">
        <v>0</v>
      </c>
      <c r="R252" s="2">
        <v>2</v>
      </c>
      <c r="S252" s="94">
        <f>SUM(Table3[[#This Row],[Lower Income Capacity]:[Above Moderate Income Capacity]])</f>
        <v>2</v>
      </c>
      <c r="T252" s="121" t="s">
        <v>663</v>
      </c>
      <c r="U252" s="2"/>
      <c r="V252" s="3"/>
    </row>
    <row r="253" spans="1:22" ht="17" x14ac:dyDescent="0.2">
      <c r="A253" s="77" t="str">
        <f>IF('START HERE'!$B$4=0,"",'START HERE'!$B$4)</f>
        <v>TURLOCK</v>
      </c>
      <c r="B253" s="2" t="s">
        <v>1628</v>
      </c>
      <c r="C253" s="78">
        <v>95380</v>
      </c>
      <c r="D253" s="60" t="s">
        <v>1807</v>
      </c>
      <c r="E253" s="2"/>
      <c r="F253" s="2" t="s">
        <v>1830</v>
      </c>
      <c r="G253" s="104" t="s">
        <v>1472</v>
      </c>
      <c r="H253" s="2">
        <v>0</v>
      </c>
      <c r="I253" s="2">
        <v>7</v>
      </c>
      <c r="J253" s="74">
        <v>0.12384296627999999</v>
      </c>
      <c r="K253" s="2" t="s">
        <v>663</v>
      </c>
      <c r="L253" s="78" t="s">
        <v>664</v>
      </c>
      <c r="M253" s="105" t="s">
        <v>660</v>
      </c>
      <c r="N253" s="109" t="s">
        <v>659</v>
      </c>
      <c r="O253" s="105" t="s">
        <v>680</v>
      </c>
      <c r="P253" s="2">
        <v>0</v>
      </c>
      <c r="Q253" s="78">
        <v>0</v>
      </c>
      <c r="R253" s="2">
        <v>1</v>
      </c>
      <c r="S253" s="94">
        <f>SUM(Table3[[#This Row],[Lower Income Capacity]:[Above Moderate Income Capacity]])</f>
        <v>1</v>
      </c>
      <c r="T253" s="121" t="s">
        <v>663</v>
      </c>
      <c r="U253" s="2"/>
      <c r="V253" s="3"/>
    </row>
    <row r="254" spans="1:22" ht="17" x14ac:dyDescent="0.2">
      <c r="A254" s="77" t="str">
        <f>IF('START HERE'!$B$4=0,"",'START HERE'!$B$4)</f>
        <v>TURLOCK</v>
      </c>
      <c r="B254" s="2" t="s">
        <v>1629</v>
      </c>
      <c r="C254" s="78">
        <v>95380</v>
      </c>
      <c r="D254" s="60" t="s">
        <v>1808</v>
      </c>
      <c r="E254" s="2"/>
      <c r="F254" s="2" t="s">
        <v>1830</v>
      </c>
      <c r="G254" s="104" t="s">
        <v>1472</v>
      </c>
      <c r="H254" s="2">
        <v>0</v>
      </c>
      <c r="I254" s="2">
        <v>7</v>
      </c>
      <c r="J254" s="74">
        <v>0.14058389246700001</v>
      </c>
      <c r="K254" s="2" t="s">
        <v>663</v>
      </c>
      <c r="L254" s="78" t="s">
        <v>664</v>
      </c>
      <c r="M254" s="105" t="s">
        <v>660</v>
      </c>
      <c r="N254" s="107" t="s">
        <v>659</v>
      </c>
      <c r="O254" s="105" t="s">
        <v>680</v>
      </c>
      <c r="P254" s="2">
        <v>0</v>
      </c>
      <c r="Q254" s="78">
        <v>0</v>
      </c>
      <c r="R254" s="2">
        <v>1</v>
      </c>
      <c r="S254" s="94">
        <f>SUM(Table3[[#This Row],[Lower Income Capacity]:[Above Moderate Income Capacity]])</f>
        <v>1</v>
      </c>
      <c r="T254" s="121" t="s">
        <v>663</v>
      </c>
      <c r="U254" s="2"/>
      <c r="V254" s="3"/>
    </row>
    <row r="255" spans="1:22" ht="17" x14ac:dyDescent="0.2">
      <c r="A255" s="77" t="str">
        <f>IF('START HERE'!$B$4=0,"",'START HERE'!$B$4)</f>
        <v>TURLOCK</v>
      </c>
      <c r="B255" s="2" t="s">
        <v>1630</v>
      </c>
      <c r="C255" s="78">
        <v>95380</v>
      </c>
      <c r="D255" s="60" t="s">
        <v>1809</v>
      </c>
      <c r="E255" s="2"/>
      <c r="F255" s="2" t="s">
        <v>1830</v>
      </c>
      <c r="G255" s="104" t="s">
        <v>1472</v>
      </c>
      <c r="H255" s="2">
        <v>0</v>
      </c>
      <c r="I255" s="2">
        <v>7</v>
      </c>
      <c r="J255" s="74">
        <v>0.241591944325</v>
      </c>
      <c r="K255" s="2" t="s">
        <v>663</v>
      </c>
      <c r="L255" s="78" t="s">
        <v>664</v>
      </c>
      <c r="M255" s="105" t="s">
        <v>660</v>
      </c>
      <c r="N255" s="109" t="s">
        <v>659</v>
      </c>
      <c r="O255" s="2" t="s">
        <v>672</v>
      </c>
      <c r="P255" s="2">
        <v>0</v>
      </c>
      <c r="Q255" s="78">
        <v>0</v>
      </c>
      <c r="R255" s="2">
        <v>2</v>
      </c>
      <c r="S255" s="94">
        <f>SUM(Table3[[#This Row],[Lower Income Capacity]:[Above Moderate Income Capacity]])</f>
        <v>2</v>
      </c>
      <c r="T255" s="121" t="s">
        <v>663</v>
      </c>
      <c r="U255" s="2"/>
      <c r="V255" s="3"/>
    </row>
    <row r="256" spans="1:22" ht="17" x14ac:dyDescent="0.2">
      <c r="A256" s="77" t="str">
        <f>IF('START HERE'!$B$4=0,"",'START HERE'!$B$4)</f>
        <v>TURLOCK</v>
      </c>
      <c r="B256" s="2" t="s">
        <v>1631</v>
      </c>
      <c r="C256" s="78">
        <v>95380</v>
      </c>
      <c r="D256" s="60" t="s">
        <v>1810</v>
      </c>
      <c r="E256" s="2"/>
      <c r="F256" s="2" t="s">
        <v>1830</v>
      </c>
      <c r="G256" s="104" t="s">
        <v>1472</v>
      </c>
      <c r="H256" s="2">
        <v>0</v>
      </c>
      <c r="I256" s="2">
        <v>7</v>
      </c>
      <c r="J256" s="74">
        <v>0.32543238430499999</v>
      </c>
      <c r="K256" s="2" t="s">
        <v>663</v>
      </c>
      <c r="L256" s="78" t="s">
        <v>664</v>
      </c>
      <c r="M256" s="105" t="s">
        <v>660</v>
      </c>
      <c r="N256" s="107" t="s">
        <v>659</v>
      </c>
      <c r="O256" s="105" t="s">
        <v>680</v>
      </c>
      <c r="P256" s="2">
        <v>0</v>
      </c>
      <c r="Q256" s="78">
        <v>0</v>
      </c>
      <c r="R256" s="2">
        <v>2</v>
      </c>
      <c r="S256" s="94">
        <f>SUM(Table3[[#This Row],[Lower Income Capacity]:[Above Moderate Income Capacity]])</f>
        <v>2</v>
      </c>
      <c r="T256" s="121" t="s">
        <v>663</v>
      </c>
      <c r="U256" s="2"/>
      <c r="V256" s="3"/>
    </row>
    <row r="257" spans="1:22" ht="17" x14ac:dyDescent="0.2">
      <c r="A257" s="77" t="str">
        <f>IF('START HERE'!$B$4=0,"",'START HERE'!$B$4)</f>
        <v>TURLOCK</v>
      </c>
      <c r="B257" s="2" t="s">
        <v>1632</v>
      </c>
      <c r="C257" s="78">
        <v>95380</v>
      </c>
      <c r="D257" s="60" t="s">
        <v>1811</v>
      </c>
      <c r="E257" s="2"/>
      <c r="F257" s="2" t="s">
        <v>1830</v>
      </c>
      <c r="G257" s="104" t="s">
        <v>1472</v>
      </c>
      <c r="H257" s="2">
        <v>0</v>
      </c>
      <c r="I257" s="2">
        <v>7</v>
      </c>
      <c r="J257" s="74">
        <v>0.18068457564099999</v>
      </c>
      <c r="K257" s="2" t="s">
        <v>663</v>
      </c>
      <c r="L257" s="78" t="s">
        <v>664</v>
      </c>
      <c r="M257" s="105" t="s">
        <v>660</v>
      </c>
      <c r="N257" s="92" t="s">
        <v>659</v>
      </c>
      <c r="O257" s="105" t="s">
        <v>680</v>
      </c>
      <c r="P257" s="2">
        <v>0</v>
      </c>
      <c r="Q257" s="78">
        <v>0</v>
      </c>
      <c r="R257" s="2">
        <v>1</v>
      </c>
      <c r="S257" s="94">
        <f>SUM(Table3[[#This Row],[Lower Income Capacity]:[Above Moderate Income Capacity]])</f>
        <v>1</v>
      </c>
      <c r="T257" s="121" t="s">
        <v>663</v>
      </c>
      <c r="U257" s="2"/>
      <c r="V257" s="3"/>
    </row>
    <row r="258" spans="1:22" ht="17" x14ac:dyDescent="0.2">
      <c r="A258" s="77" t="str">
        <f>IF('START HERE'!$B$4=0,"",'START HERE'!$B$4)</f>
        <v>TURLOCK</v>
      </c>
      <c r="B258" s="2" t="s">
        <v>1633</v>
      </c>
      <c r="C258" s="78">
        <v>95382</v>
      </c>
      <c r="D258" s="60" t="s">
        <v>1812</v>
      </c>
      <c r="E258" s="2"/>
      <c r="F258" s="2" t="s">
        <v>1830</v>
      </c>
      <c r="G258" s="104" t="s">
        <v>1472</v>
      </c>
      <c r="H258" s="2">
        <v>0</v>
      </c>
      <c r="I258" s="2">
        <v>7</v>
      </c>
      <c r="J258" s="74">
        <v>0.14696530955199999</v>
      </c>
      <c r="K258" s="2" t="s">
        <v>663</v>
      </c>
      <c r="L258" s="78" t="s">
        <v>664</v>
      </c>
      <c r="M258" s="2" t="s">
        <v>670</v>
      </c>
      <c r="N258" s="107" t="s">
        <v>659</v>
      </c>
      <c r="O258" s="105" t="s">
        <v>680</v>
      </c>
      <c r="P258" s="2">
        <v>0</v>
      </c>
      <c r="Q258" s="78">
        <v>0</v>
      </c>
      <c r="R258" s="2">
        <v>1</v>
      </c>
      <c r="S258" s="94">
        <f>SUM(Table3[[#This Row],[Lower Income Capacity]:[Above Moderate Income Capacity]])</f>
        <v>1</v>
      </c>
      <c r="T258" s="121" t="s">
        <v>663</v>
      </c>
      <c r="U258" s="2"/>
      <c r="V258" s="3"/>
    </row>
    <row r="259" spans="1:22" ht="17" x14ac:dyDescent="0.2">
      <c r="A259" s="77" t="str">
        <f>IF('START HERE'!$B$4=0,"",'START HERE'!$B$4)</f>
        <v>TURLOCK</v>
      </c>
      <c r="B259" s="2" t="s">
        <v>1633</v>
      </c>
      <c r="C259" s="78">
        <v>95382</v>
      </c>
      <c r="D259" s="60" t="s">
        <v>1813</v>
      </c>
      <c r="E259" s="2"/>
      <c r="F259" s="2" t="s">
        <v>1830</v>
      </c>
      <c r="G259" s="104" t="s">
        <v>1472</v>
      </c>
      <c r="H259" s="2">
        <v>0</v>
      </c>
      <c r="I259" s="2">
        <v>7</v>
      </c>
      <c r="J259" s="74">
        <v>0.15534407021499999</v>
      </c>
      <c r="K259" s="2" t="s">
        <v>663</v>
      </c>
      <c r="L259" s="78" t="s">
        <v>664</v>
      </c>
      <c r="M259" s="2" t="s">
        <v>670</v>
      </c>
      <c r="N259" s="92" t="s">
        <v>659</v>
      </c>
      <c r="O259" s="105" t="s">
        <v>680</v>
      </c>
      <c r="P259" s="2">
        <v>0</v>
      </c>
      <c r="Q259" s="78">
        <v>0</v>
      </c>
      <c r="R259" s="2">
        <v>1</v>
      </c>
      <c r="S259" s="94">
        <f>SUM(Table3[[#This Row],[Lower Income Capacity]:[Above Moderate Income Capacity]])</f>
        <v>1</v>
      </c>
      <c r="T259" s="121" t="s">
        <v>663</v>
      </c>
      <c r="U259" s="2"/>
      <c r="V259" s="3"/>
    </row>
    <row r="260" spans="1:22" ht="17" x14ac:dyDescent="0.2">
      <c r="A260" s="77" t="str">
        <f>IF('START HERE'!$B$4=0,"",'START HERE'!$B$4)</f>
        <v>TURLOCK</v>
      </c>
      <c r="B260" s="2" t="s">
        <v>1633</v>
      </c>
      <c r="C260" s="78">
        <v>95382</v>
      </c>
      <c r="D260" s="60" t="s">
        <v>1814</v>
      </c>
      <c r="E260" s="2"/>
      <c r="F260" s="2" t="s">
        <v>1830</v>
      </c>
      <c r="G260" s="104" t="s">
        <v>1472</v>
      </c>
      <c r="H260" s="2">
        <v>0</v>
      </c>
      <c r="I260" s="2">
        <v>7</v>
      </c>
      <c r="J260" s="74">
        <v>0.14685321123600001</v>
      </c>
      <c r="K260" s="2" t="s">
        <v>663</v>
      </c>
      <c r="L260" s="78" t="s">
        <v>664</v>
      </c>
      <c r="M260" s="2" t="s">
        <v>670</v>
      </c>
      <c r="N260" s="107" t="s">
        <v>659</v>
      </c>
      <c r="O260" s="105" t="s">
        <v>680</v>
      </c>
      <c r="P260" s="2">
        <v>0</v>
      </c>
      <c r="Q260" s="78">
        <v>0</v>
      </c>
      <c r="R260" s="2">
        <v>1</v>
      </c>
      <c r="S260" s="94">
        <f>SUM(Table3[[#This Row],[Lower Income Capacity]:[Above Moderate Income Capacity]])</f>
        <v>1</v>
      </c>
      <c r="T260" s="121" t="s">
        <v>663</v>
      </c>
      <c r="U260" s="2"/>
      <c r="V260" s="3"/>
    </row>
    <row r="261" spans="1:22" ht="17" x14ac:dyDescent="0.2">
      <c r="A261" s="77" t="str">
        <f>IF('START HERE'!$B$4=0,"",'START HERE'!$B$4)</f>
        <v>TURLOCK</v>
      </c>
      <c r="B261" s="2" t="s">
        <v>1633</v>
      </c>
      <c r="C261" s="78">
        <v>95382</v>
      </c>
      <c r="D261" s="60" t="s">
        <v>1815</v>
      </c>
      <c r="E261" s="2"/>
      <c r="F261" s="2" t="s">
        <v>1830</v>
      </c>
      <c r="G261" s="104" t="s">
        <v>1472</v>
      </c>
      <c r="H261" s="2">
        <v>0</v>
      </c>
      <c r="I261" s="2">
        <v>7</v>
      </c>
      <c r="J261" s="74">
        <v>0.147098008971</v>
      </c>
      <c r="K261" s="2" t="s">
        <v>663</v>
      </c>
      <c r="L261" s="78" t="s">
        <v>664</v>
      </c>
      <c r="M261" s="2" t="s">
        <v>670</v>
      </c>
      <c r="N261" s="92" t="s">
        <v>659</v>
      </c>
      <c r="O261" s="105" t="s">
        <v>680</v>
      </c>
      <c r="P261" s="2">
        <v>0</v>
      </c>
      <c r="Q261" s="78">
        <v>0</v>
      </c>
      <c r="R261" s="2">
        <v>1</v>
      </c>
      <c r="S261" s="94">
        <f>SUM(Table3[[#This Row],[Lower Income Capacity]:[Above Moderate Income Capacity]])</f>
        <v>1</v>
      </c>
      <c r="T261" s="121" t="s">
        <v>663</v>
      </c>
      <c r="U261" s="2"/>
      <c r="V261" s="3"/>
    </row>
    <row r="262" spans="1:22" ht="17" x14ac:dyDescent="0.2">
      <c r="A262" s="77" t="str">
        <f>IF('START HERE'!$B$4=0,"",'START HERE'!$B$4)</f>
        <v>TURLOCK</v>
      </c>
      <c r="B262" s="2" t="s">
        <v>1634</v>
      </c>
      <c r="C262" s="78">
        <v>95382</v>
      </c>
      <c r="D262" s="60" t="s">
        <v>1816</v>
      </c>
      <c r="E262" s="2"/>
      <c r="F262" s="2" t="s">
        <v>1830</v>
      </c>
      <c r="G262" s="87" t="s">
        <v>1473</v>
      </c>
      <c r="H262" s="2">
        <v>0</v>
      </c>
      <c r="I262" s="2">
        <v>15</v>
      </c>
      <c r="J262" s="74">
        <v>0.27035544238800002</v>
      </c>
      <c r="K262" s="2" t="s">
        <v>663</v>
      </c>
      <c r="L262" s="78" t="s">
        <v>664</v>
      </c>
      <c r="M262" s="2" t="s">
        <v>670</v>
      </c>
      <c r="N262" s="107" t="s">
        <v>659</v>
      </c>
      <c r="O262" s="105" t="s">
        <v>680</v>
      </c>
      <c r="P262" s="2">
        <v>0</v>
      </c>
      <c r="Q262" s="78">
        <v>0</v>
      </c>
      <c r="R262" s="2">
        <v>2</v>
      </c>
      <c r="S262" s="94">
        <f>SUM(Table3[[#This Row],[Lower Income Capacity]:[Above Moderate Income Capacity]])</f>
        <v>2</v>
      </c>
      <c r="T262" s="121" t="s">
        <v>663</v>
      </c>
      <c r="U262" s="2"/>
      <c r="V262" s="3"/>
    </row>
    <row r="263" spans="1:22" ht="17" x14ac:dyDescent="0.2">
      <c r="A263" s="77" t="str">
        <f>IF('START HERE'!$B$4=0,"",'START HERE'!$B$4)</f>
        <v>TURLOCK</v>
      </c>
      <c r="B263" s="2" t="s">
        <v>1635</v>
      </c>
      <c r="C263" s="78">
        <v>95380</v>
      </c>
      <c r="D263" s="60" t="s">
        <v>1817</v>
      </c>
      <c r="E263" s="2"/>
      <c r="F263" s="2" t="s">
        <v>1830</v>
      </c>
      <c r="G263" s="104" t="s">
        <v>1472</v>
      </c>
      <c r="H263" s="2">
        <v>0</v>
      </c>
      <c r="I263" s="2">
        <v>7</v>
      </c>
      <c r="J263" s="74">
        <v>0.173994864601</v>
      </c>
      <c r="K263" s="2" t="s">
        <v>663</v>
      </c>
      <c r="L263" s="78" t="s">
        <v>664</v>
      </c>
      <c r="M263" s="105" t="s">
        <v>660</v>
      </c>
      <c r="N263" s="92" t="s">
        <v>659</v>
      </c>
      <c r="O263" s="105" t="s">
        <v>680</v>
      </c>
      <c r="P263" s="2">
        <v>0</v>
      </c>
      <c r="Q263" s="78">
        <v>0</v>
      </c>
      <c r="R263" s="2">
        <v>1</v>
      </c>
      <c r="S263" s="94">
        <f>SUM(Table3[[#This Row],[Lower Income Capacity]:[Above Moderate Income Capacity]])</f>
        <v>1</v>
      </c>
      <c r="T263" s="121" t="s">
        <v>663</v>
      </c>
      <c r="U263" s="2"/>
      <c r="V263" s="3"/>
    </row>
    <row r="264" spans="1:22" ht="17" x14ac:dyDescent="0.2">
      <c r="A264" s="77" t="str">
        <f>IF('START HERE'!$B$4=0,"",'START HERE'!$B$4)</f>
        <v>TURLOCK</v>
      </c>
      <c r="B264" s="2" t="s">
        <v>1636</v>
      </c>
      <c r="C264" s="78">
        <v>95380</v>
      </c>
      <c r="D264" s="60" t="s">
        <v>1818</v>
      </c>
      <c r="E264" s="2"/>
      <c r="F264" s="2" t="s">
        <v>1830</v>
      </c>
      <c r="G264" s="104" t="s">
        <v>1472</v>
      </c>
      <c r="H264" s="2">
        <v>0</v>
      </c>
      <c r="I264" s="2">
        <v>7</v>
      </c>
      <c r="J264" s="74">
        <v>0.18677981188000001</v>
      </c>
      <c r="K264" s="2" t="s">
        <v>663</v>
      </c>
      <c r="L264" s="78" t="s">
        <v>664</v>
      </c>
      <c r="M264" s="105" t="s">
        <v>660</v>
      </c>
      <c r="N264" s="107" t="s">
        <v>659</v>
      </c>
      <c r="O264" s="105" t="s">
        <v>680</v>
      </c>
      <c r="P264" s="2">
        <v>0</v>
      </c>
      <c r="Q264" s="78">
        <v>0</v>
      </c>
      <c r="R264" s="2">
        <v>1</v>
      </c>
      <c r="S264" s="94">
        <f>SUM(Table3[[#This Row],[Lower Income Capacity]:[Above Moderate Income Capacity]])</f>
        <v>1</v>
      </c>
      <c r="T264" s="121" t="s">
        <v>663</v>
      </c>
      <c r="U264" s="2"/>
      <c r="V264" s="3"/>
    </row>
    <row r="265" spans="1:22" ht="17" x14ac:dyDescent="0.2">
      <c r="A265" s="77" t="str">
        <f>IF('START HERE'!$B$4=0,"",'START HERE'!$B$4)</f>
        <v>TURLOCK</v>
      </c>
      <c r="B265" s="2" t="s">
        <v>1637</v>
      </c>
      <c r="C265" s="78">
        <v>95380</v>
      </c>
      <c r="D265" s="60" t="s">
        <v>1819</v>
      </c>
      <c r="E265" s="2"/>
      <c r="F265" s="2" t="s">
        <v>1830</v>
      </c>
      <c r="G265" s="104" t="s">
        <v>1472</v>
      </c>
      <c r="H265" s="2">
        <v>0</v>
      </c>
      <c r="I265" s="2">
        <v>7</v>
      </c>
      <c r="J265" s="74">
        <v>0.173990054324</v>
      </c>
      <c r="K265" s="2" t="s">
        <v>663</v>
      </c>
      <c r="L265" s="78" t="s">
        <v>664</v>
      </c>
      <c r="M265" s="105" t="s">
        <v>660</v>
      </c>
      <c r="N265" s="92" t="s">
        <v>659</v>
      </c>
      <c r="O265" s="105" t="s">
        <v>680</v>
      </c>
      <c r="P265" s="2">
        <v>0</v>
      </c>
      <c r="Q265" s="78">
        <v>0</v>
      </c>
      <c r="R265" s="2">
        <v>1</v>
      </c>
      <c r="S265" s="94">
        <f>SUM(Table3[[#This Row],[Lower Income Capacity]:[Above Moderate Income Capacity]])</f>
        <v>1</v>
      </c>
      <c r="T265" s="121" t="s">
        <v>663</v>
      </c>
      <c r="U265" s="2"/>
      <c r="V265" s="3"/>
    </row>
    <row r="266" spans="1:22" ht="17" x14ac:dyDescent="0.2">
      <c r="A266" s="77" t="str">
        <f>IF('START HERE'!$B$4=0,"",'START HERE'!$B$4)</f>
        <v>TURLOCK</v>
      </c>
      <c r="B266" s="2" t="s">
        <v>1638</v>
      </c>
      <c r="C266" s="78">
        <v>95380</v>
      </c>
      <c r="D266" s="60" t="s">
        <v>1820</v>
      </c>
      <c r="E266" s="2"/>
      <c r="F266" s="2" t="s">
        <v>1831</v>
      </c>
      <c r="G266" s="69" t="s">
        <v>1474</v>
      </c>
      <c r="H266" s="2">
        <v>0</v>
      </c>
      <c r="I266" s="2">
        <v>30</v>
      </c>
      <c r="J266" s="74">
        <v>0.28642179771699999</v>
      </c>
      <c r="K266" s="2" t="s">
        <v>663</v>
      </c>
      <c r="L266" s="78" t="s">
        <v>664</v>
      </c>
      <c r="M266" s="105" t="s">
        <v>660</v>
      </c>
      <c r="N266" s="107" t="s">
        <v>659</v>
      </c>
      <c r="O266" s="105" t="s">
        <v>680</v>
      </c>
      <c r="P266" s="2">
        <v>0</v>
      </c>
      <c r="Q266" s="2">
        <v>6</v>
      </c>
      <c r="R266" s="2">
        <v>0</v>
      </c>
      <c r="S266" s="94">
        <f>SUM(Table3[[#This Row],[Lower Income Capacity]:[Above Moderate Income Capacity]])</f>
        <v>6</v>
      </c>
      <c r="T266" s="121" t="s">
        <v>663</v>
      </c>
      <c r="U266" s="2"/>
      <c r="V266" s="3"/>
    </row>
    <row r="267" spans="1:22" ht="17" x14ac:dyDescent="0.2">
      <c r="A267" s="77" t="str">
        <f>IF('START HERE'!$B$4=0,"",'START HERE'!$B$4)</f>
        <v>TURLOCK</v>
      </c>
      <c r="B267" s="2" t="s">
        <v>1639</v>
      </c>
      <c r="C267" s="78">
        <v>95380</v>
      </c>
      <c r="D267" s="60" t="s">
        <v>1821</v>
      </c>
      <c r="E267" s="2"/>
      <c r="F267" s="2" t="s">
        <v>1831</v>
      </c>
      <c r="G267" s="69" t="s">
        <v>1474</v>
      </c>
      <c r="H267" s="2">
        <v>0</v>
      </c>
      <c r="I267" s="2">
        <v>30</v>
      </c>
      <c r="J267" s="74">
        <v>0.47885149771699997</v>
      </c>
      <c r="K267" s="2" t="s">
        <v>663</v>
      </c>
      <c r="L267" s="78" t="s">
        <v>664</v>
      </c>
      <c r="M267" s="105" t="s">
        <v>660</v>
      </c>
      <c r="N267" s="92" t="s">
        <v>659</v>
      </c>
      <c r="O267" s="2" t="s">
        <v>672</v>
      </c>
      <c r="P267" s="2">
        <v>0</v>
      </c>
      <c r="Q267" s="2">
        <v>0</v>
      </c>
      <c r="R267" s="2">
        <v>11</v>
      </c>
      <c r="S267" s="94">
        <f>SUM(Table3[[#This Row],[Lower Income Capacity]:[Above Moderate Income Capacity]])</f>
        <v>11</v>
      </c>
      <c r="T267" s="121" t="s">
        <v>663</v>
      </c>
      <c r="U267" s="2"/>
      <c r="V267" s="3"/>
    </row>
    <row r="268" spans="1:22" ht="17" x14ac:dyDescent="0.2">
      <c r="A268" s="77" t="str">
        <f>IF('START HERE'!$B$4=0,"",'START HERE'!$B$4)</f>
        <v>TURLOCK</v>
      </c>
      <c r="B268" s="2" t="s">
        <v>1640</v>
      </c>
      <c r="C268" s="78">
        <v>95380</v>
      </c>
      <c r="D268" s="60" t="s">
        <v>1822</v>
      </c>
      <c r="E268" s="2"/>
      <c r="F268" s="2" t="s">
        <v>1831</v>
      </c>
      <c r="G268" s="69" t="s">
        <v>1474</v>
      </c>
      <c r="H268" s="2">
        <v>0</v>
      </c>
      <c r="I268" s="2">
        <v>30</v>
      </c>
      <c r="J268" s="74">
        <v>0.416821455507</v>
      </c>
      <c r="K268" s="2" t="s">
        <v>663</v>
      </c>
      <c r="L268" s="78" t="s">
        <v>664</v>
      </c>
      <c r="M268" s="105" t="s">
        <v>660</v>
      </c>
      <c r="N268" s="107" t="s">
        <v>659</v>
      </c>
      <c r="O268" s="2" t="s">
        <v>672</v>
      </c>
      <c r="P268" s="2">
        <v>0</v>
      </c>
      <c r="Q268" s="2">
        <v>0</v>
      </c>
      <c r="R268" s="2">
        <v>10</v>
      </c>
      <c r="S268" s="94">
        <f>SUM(Table3[[#This Row],[Lower Income Capacity]:[Above Moderate Income Capacity]])</f>
        <v>10</v>
      </c>
      <c r="T268" s="121" t="s">
        <v>663</v>
      </c>
      <c r="U268" s="2"/>
      <c r="V268" s="3"/>
    </row>
    <row r="269" spans="1:22" ht="17" x14ac:dyDescent="0.2">
      <c r="A269" s="77" t="str">
        <f>IF('START HERE'!$B$4=0,"",'START HERE'!$B$4)</f>
        <v>TURLOCK</v>
      </c>
      <c r="B269" s="2" t="s">
        <v>1641</v>
      </c>
      <c r="C269" s="78">
        <v>95380</v>
      </c>
      <c r="D269" s="60" t="s">
        <v>1823</v>
      </c>
      <c r="E269" s="2"/>
      <c r="F269" s="2" t="s">
        <v>1831</v>
      </c>
      <c r="G269" s="69" t="s">
        <v>1474</v>
      </c>
      <c r="H269" s="2">
        <v>0</v>
      </c>
      <c r="I269" s="2">
        <v>30</v>
      </c>
      <c r="J269" s="74">
        <v>0.577897744509</v>
      </c>
      <c r="K269" s="2" t="s">
        <v>663</v>
      </c>
      <c r="L269" s="78" t="s">
        <v>664</v>
      </c>
      <c r="M269" s="105" t="s">
        <v>660</v>
      </c>
      <c r="N269" s="92" t="s">
        <v>659</v>
      </c>
      <c r="O269" s="2" t="s">
        <v>672</v>
      </c>
      <c r="P269" s="2">
        <v>0</v>
      </c>
      <c r="Q269" s="2">
        <v>0</v>
      </c>
      <c r="R269" s="2">
        <v>13</v>
      </c>
      <c r="S269" s="94">
        <f>SUM(Table3[[#This Row],[Lower Income Capacity]:[Above Moderate Income Capacity]])</f>
        <v>13</v>
      </c>
      <c r="T269" s="121" t="s">
        <v>663</v>
      </c>
      <c r="U269" s="2"/>
      <c r="V269" s="3"/>
    </row>
    <row r="270" spans="1:22" ht="17" x14ac:dyDescent="0.2">
      <c r="A270" s="77" t="str">
        <f>IF('START HERE'!$B$4=0,"",'START HERE'!$B$4)</f>
        <v>TURLOCK</v>
      </c>
      <c r="B270" s="2" t="s">
        <v>1642</v>
      </c>
      <c r="C270" s="78">
        <v>95380</v>
      </c>
      <c r="D270" s="60" t="s">
        <v>1824</v>
      </c>
      <c r="E270" s="2"/>
      <c r="F270" s="2" t="s">
        <v>1831</v>
      </c>
      <c r="G270" s="69" t="s">
        <v>1474</v>
      </c>
      <c r="H270" s="2">
        <v>0</v>
      </c>
      <c r="I270" s="2">
        <v>30</v>
      </c>
      <c r="J270" s="74">
        <v>0.430312438046</v>
      </c>
      <c r="K270" s="2" t="s">
        <v>663</v>
      </c>
      <c r="L270" s="78" t="s">
        <v>664</v>
      </c>
      <c r="M270" s="105" t="s">
        <v>660</v>
      </c>
      <c r="N270" s="107" t="s">
        <v>659</v>
      </c>
      <c r="O270" s="105" t="s">
        <v>680</v>
      </c>
      <c r="P270" s="2">
        <v>0</v>
      </c>
      <c r="Q270" s="2">
        <v>10</v>
      </c>
      <c r="R270" s="2">
        <v>0</v>
      </c>
      <c r="S270" s="94">
        <f>SUM(Table3[[#This Row],[Lower Income Capacity]:[Above Moderate Income Capacity]])</f>
        <v>10</v>
      </c>
      <c r="T270" s="121" t="s">
        <v>663</v>
      </c>
      <c r="U270" s="2"/>
      <c r="V270" s="3"/>
    </row>
    <row r="271" spans="1:22" ht="17" x14ac:dyDescent="0.2">
      <c r="A271" s="77" t="str">
        <f>IF('START HERE'!$B$4=0,"",'START HERE'!$B$4)</f>
        <v>TURLOCK</v>
      </c>
      <c r="B271" s="2" t="s">
        <v>1643</v>
      </c>
      <c r="C271" s="78">
        <v>95380</v>
      </c>
      <c r="D271" s="60" t="s">
        <v>1825</v>
      </c>
      <c r="E271" s="2"/>
      <c r="F271" s="2" t="s">
        <v>1831</v>
      </c>
      <c r="G271" s="69" t="s">
        <v>1479</v>
      </c>
      <c r="H271" s="2">
        <v>0</v>
      </c>
      <c r="I271" s="2">
        <v>30</v>
      </c>
      <c r="J271" s="74">
        <v>0.48406722266000002</v>
      </c>
      <c r="K271" s="2" t="s">
        <v>663</v>
      </c>
      <c r="L271" s="78" t="s">
        <v>664</v>
      </c>
      <c r="M271" s="105" t="s">
        <v>660</v>
      </c>
      <c r="N271" s="92" t="s">
        <v>659</v>
      </c>
      <c r="O271" s="105" t="s">
        <v>680</v>
      </c>
      <c r="P271" s="2">
        <v>0</v>
      </c>
      <c r="Q271" s="2">
        <v>11</v>
      </c>
      <c r="R271" s="2">
        <v>0</v>
      </c>
      <c r="S271" s="94">
        <f>SUM(Table3[[#This Row],[Lower Income Capacity]:[Above Moderate Income Capacity]])</f>
        <v>11</v>
      </c>
      <c r="T271" s="121" t="s">
        <v>663</v>
      </c>
      <c r="U271" s="2"/>
      <c r="V271" s="3"/>
    </row>
    <row r="272" spans="1:22" ht="17" x14ac:dyDescent="0.2">
      <c r="A272" s="77" t="str">
        <f>IF('START HERE'!$B$4=0,"",'START HERE'!$B$4)</f>
        <v>TURLOCK</v>
      </c>
      <c r="B272" s="2" t="s">
        <v>1644</v>
      </c>
      <c r="C272" s="78">
        <v>95382</v>
      </c>
      <c r="D272" s="60" t="s">
        <v>1826</v>
      </c>
      <c r="E272" s="2"/>
      <c r="F272" s="2" t="s">
        <v>1831</v>
      </c>
      <c r="G272" s="69" t="s">
        <v>1474</v>
      </c>
      <c r="H272" s="2">
        <v>0</v>
      </c>
      <c r="I272" s="2">
        <v>30</v>
      </c>
      <c r="J272" s="74">
        <v>3.3600670690999999</v>
      </c>
      <c r="K272" s="2" t="s">
        <v>663</v>
      </c>
      <c r="L272" s="78" t="s">
        <v>664</v>
      </c>
      <c r="M272" s="105" t="s">
        <v>660</v>
      </c>
      <c r="N272" s="107" t="s">
        <v>659</v>
      </c>
      <c r="O272" s="2" t="s">
        <v>672</v>
      </c>
      <c r="P272" s="2">
        <v>0</v>
      </c>
      <c r="Q272" s="2">
        <v>80</v>
      </c>
      <c r="R272" s="2">
        <v>0</v>
      </c>
      <c r="S272" s="94">
        <f>SUM(Table3[[#This Row],[Lower Income Capacity]:[Above Moderate Income Capacity]])</f>
        <v>80</v>
      </c>
      <c r="T272" s="121" t="s">
        <v>663</v>
      </c>
      <c r="U272" s="2"/>
      <c r="V272" s="3"/>
    </row>
    <row r="273" spans="1:22" ht="17" x14ac:dyDescent="0.2">
      <c r="A273" s="77" t="str">
        <f>IF('START HERE'!$B$4=0,"",'START HERE'!$B$4)</f>
        <v>TURLOCK</v>
      </c>
      <c r="B273" s="2" t="s">
        <v>1839</v>
      </c>
      <c r="C273" s="78">
        <v>95380</v>
      </c>
      <c r="D273" s="60" t="s">
        <v>1836</v>
      </c>
      <c r="E273" s="2"/>
      <c r="F273" s="2" t="s">
        <v>1831</v>
      </c>
      <c r="G273" s="69" t="s">
        <v>1474</v>
      </c>
      <c r="H273" s="2">
        <v>0</v>
      </c>
      <c r="I273" s="2">
        <v>30</v>
      </c>
      <c r="J273" s="74">
        <v>1.9</v>
      </c>
      <c r="K273" s="2" t="s">
        <v>663</v>
      </c>
      <c r="L273" s="2" t="s">
        <v>664</v>
      </c>
      <c r="M273" s="105" t="s">
        <v>660</v>
      </c>
      <c r="N273" s="107" t="s">
        <v>659</v>
      </c>
      <c r="O273" s="2" t="s">
        <v>672</v>
      </c>
      <c r="P273" s="2">
        <v>0</v>
      </c>
      <c r="Q273" s="2">
        <v>0</v>
      </c>
      <c r="R273" s="2">
        <v>45</v>
      </c>
      <c r="S273" s="94">
        <f>SUM(Table3[[#This Row],[Lower Income Capacity]:[Above Moderate Income Capacity]])</f>
        <v>45</v>
      </c>
      <c r="T273" s="121" t="s">
        <v>663</v>
      </c>
      <c r="U273" s="2"/>
      <c r="V273" s="3"/>
    </row>
    <row r="274" spans="1:22" ht="17" x14ac:dyDescent="0.2">
      <c r="A274" s="77" t="str">
        <f>IF('START HERE'!$B$4=0,"",'START HERE'!$B$4)</f>
        <v>TURLOCK</v>
      </c>
      <c r="B274" s="2" t="s">
        <v>1840</v>
      </c>
      <c r="C274" s="78">
        <v>95382</v>
      </c>
      <c r="D274" s="60" t="s">
        <v>1837</v>
      </c>
      <c r="E274" s="2"/>
      <c r="F274" s="2" t="s">
        <v>1834</v>
      </c>
      <c r="G274" s="69" t="s">
        <v>1474</v>
      </c>
      <c r="H274" s="2">
        <v>0</v>
      </c>
      <c r="I274" s="2">
        <v>30</v>
      </c>
      <c r="J274" s="74">
        <v>0.59</v>
      </c>
      <c r="K274" s="2" t="s">
        <v>663</v>
      </c>
      <c r="L274" s="2" t="s">
        <v>664</v>
      </c>
      <c r="M274" s="105" t="s">
        <v>660</v>
      </c>
      <c r="N274" s="107" t="s">
        <v>659</v>
      </c>
      <c r="O274" s="2" t="s">
        <v>680</v>
      </c>
      <c r="P274" s="2">
        <v>14</v>
      </c>
      <c r="Q274" s="2">
        <v>0</v>
      </c>
      <c r="R274" s="2">
        <v>0</v>
      </c>
      <c r="S274" s="94">
        <f>SUM(Table3[[#This Row],[Lower Income Capacity]:[Above Moderate Income Capacity]])</f>
        <v>14</v>
      </c>
      <c r="T274" s="121" t="s">
        <v>663</v>
      </c>
      <c r="U274" s="2"/>
      <c r="V274" s="3"/>
    </row>
    <row r="275" spans="1:22" ht="17" x14ac:dyDescent="0.2">
      <c r="A275" s="77" t="str">
        <f>IF('START HERE'!$B$4=0,"",'START HERE'!$B$4)</f>
        <v>TURLOCK</v>
      </c>
      <c r="B275" s="2" t="s">
        <v>1841</v>
      </c>
      <c r="C275" s="78">
        <v>95382</v>
      </c>
      <c r="D275" s="60" t="s">
        <v>1838</v>
      </c>
      <c r="E275" s="2"/>
      <c r="F275" s="2" t="s">
        <v>1834</v>
      </c>
      <c r="G275" s="69" t="s">
        <v>1474</v>
      </c>
      <c r="H275" s="2">
        <v>0</v>
      </c>
      <c r="I275" s="2">
        <v>30</v>
      </c>
      <c r="J275" s="74">
        <v>0.4</v>
      </c>
      <c r="K275" s="2" t="s">
        <v>663</v>
      </c>
      <c r="L275" s="2" t="s">
        <v>664</v>
      </c>
      <c r="M275" s="105" t="s">
        <v>660</v>
      </c>
      <c r="N275" s="107" t="s">
        <v>659</v>
      </c>
      <c r="O275" s="2" t="s">
        <v>672</v>
      </c>
      <c r="P275" s="2">
        <v>0</v>
      </c>
      <c r="Q275" s="2">
        <v>0</v>
      </c>
      <c r="R275" s="2">
        <v>9</v>
      </c>
      <c r="S275" s="94">
        <f>SUM(Table3[[#This Row],[Lower Income Capacity]:[Above Moderate Income Capacity]])</f>
        <v>9</v>
      </c>
      <c r="T275" s="122" t="s">
        <v>663</v>
      </c>
      <c r="U275" s="2"/>
      <c r="V275" s="3"/>
    </row>
    <row r="276" spans="1:22" ht="17" x14ac:dyDescent="0.2">
      <c r="A276" s="55" t="s">
        <v>1235</v>
      </c>
      <c r="B276" s="2" t="s">
        <v>2157</v>
      </c>
      <c r="C276" s="78">
        <v>95380</v>
      </c>
      <c r="D276" s="60" t="s">
        <v>2022</v>
      </c>
      <c r="E276" s="2"/>
      <c r="F276" s="119" t="s">
        <v>1828</v>
      </c>
      <c r="G276" s="104" t="s">
        <v>2030</v>
      </c>
      <c r="H276" s="2">
        <v>0</v>
      </c>
      <c r="I276" s="2">
        <v>10</v>
      </c>
      <c r="J276" s="74">
        <v>15.897727360999999</v>
      </c>
      <c r="K276" s="2" t="s">
        <v>663</v>
      </c>
      <c r="L276" s="2" t="s">
        <v>664</v>
      </c>
      <c r="M276" s="105" t="s">
        <v>660</v>
      </c>
      <c r="N276" s="107" t="s">
        <v>659</v>
      </c>
      <c r="O276" s="2" t="s">
        <v>672</v>
      </c>
      <c r="P276" s="2">
        <v>0</v>
      </c>
      <c r="Q276" s="2">
        <v>0</v>
      </c>
      <c r="R276" s="2">
        <v>0</v>
      </c>
      <c r="S276" s="44">
        <v>0</v>
      </c>
      <c r="T276" s="121" t="s">
        <v>663</v>
      </c>
      <c r="U276" s="2"/>
      <c r="V276" s="3"/>
    </row>
    <row r="277" spans="1:22" ht="17" x14ac:dyDescent="0.2">
      <c r="A277" s="55" t="s">
        <v>1235</v>
      </c>
      <c r="B277" s="2" t="s">
        <v>2158</v>
      </c>
      <c r="C277" s="78">
        <v>95380</v>
      </c>
      <c r="D277" s="60" t="s">
        <v>2023</v>
      </c>
      <c r="E277" s="2"/>
      <c r="F277" s="119" t="s">
        <v>2025</v>
      </c>
      <c r="G277" s="104" t="s">
        <v>1472</v>
      </c>
      <c r="H277" s="2">
        <v>0</v>
      </c>
      <c r="I277" s="2">
        <v>9</v>
      </c>
      <c r="J277" s="74">
        <v>28.597150089599999</v>
      </c>
      <c r="K277" s="2" t="s">
        <v>663</v>
      </c>
      <c r="L277" s="2" t="s">
        <v>664</v>
      </c>
      <c r="M277" s="105" t="s">
        <v>660</v>
      </c>
      <c r="N277" s="107" t="s">
        <v>659</v>
      </c>
      <c r="O277" s="2" t="s">
        <v>672</v>
      </c>
      <c r="P277" s="2">
        <v>0</v>
      </c>
      <c r="Q277" s="2">
        <v>0</v>
      </c>
      <c r="R277" s="2">
        <v>0</v>
      </c>
      <c r="S277" s="44">
        <v>0</v>
      </c>
      <c r="T277" s="121" t="s">
        <v>663</v>
      </c>
      <c r="U277" s="2"/>
      <c r="V277" s="3"/>
    </row>
    <row r="278" spans="1:22" ht="17" x14ac:dyDescent="0.2">
      <c r="A278" s="55" t="s">
        <v>1235</v>
      </c>
      <c r="B278" s="2" t="s">
        <v>2159</v>
      </c>
      <c r="C278" s="78">
        <v>95380</v>
      </c>
      <c r="D278" s="60" t="s">
        <v>2024</v>
      </c>
      <c r="E278" s="2"/>
      <c r="F278" s="119" t="s">
        <v>2026</v>
      </c>
      <c r="G278" s="104" t="s">
        <v>1472</v>
      </c>
      <c r="H278" s="2">
        <v>0</v>
      </c>
      <c r="I278" s="2">
        <v>9</v>
      </c>
      <c r="J278" s="74">
        <v>1.0228039637199999</v>
      </c>
      <c r="K278" s="2" t="s">
        <v>663</v>
      </c>
      <c r="L278" s="2" t="s">
        <v>664</v>
      </c>
      <c r="M278" s="105" t="s">
        <v>660</v>
      </c>
      <c r="N278" s="107" t="s">
        <v>659</v>
      </c>
      <c r="O278" s="2" t="s">
        <v>680</v>
      </c>
      <c r="P278" s="2">
        <v>0</v>
      </c>
      <c r="Q278" s="2">
        <v>0</v>
      </c>
      <c r="R278" s="2">
        <v>0</v>
      </c>
      <c r="S278" s="44">
        <v>0</v>
      </c>
      <c r="T278" s="121" t="s">
        <v>663</v>
      </c>
      <c r="U278" s="2"/>
      <c r="V278" s="3"/>
    </row>
    <row r="279" spans="1:22" ht="17" x14ac:dyDescent="0.2">
      <c r="A279" s="55" t="s">
        <v>1235</v>
      </c>
      <c r="B279" s="2" t="s">
        <v>2160</v>
      </c>
      <c r="C279" s="78">
        <v>95380</v>
      </c>
      <c r="D279" s="60" t="s">
        <v>2028</v>
      </c>
      <c r="E279" s="2"/>
      <c r="F279" s="2" t="s">
        <v>2027</v>
      </c>
      <c r="G279" s="104" t="s">
        <v>1472</v>
      </c>
      <c r="H279" s="2">
        <v>0</v>
      </c>
      <c r="I279" s="2">
        <v>9</v>
      </c>
      <c r="J279" s="74">
        <v>19.754819884300002</v>
      </c>
      <c r="K279" s="2" t="s">
        <v>663</v>
      </c>
      <c r="L279" s="2" t="s">
        <v>664</v>
      </c>
      <c r="M279" s="105" t="s">
        <v>660</v>
      </c>
      <c r="N279" s="107" t="s">
        <v>659</v>
      </c>
      <c r="O279" s="2" t="s">
        <v>672</v>
      </c>
      <c r="P279" s="2">
        <v>0</v>
      </c>
      <c r="Q279" s="2">
        <v>0</v>
      </c>
      <c r="R279" s="2">
        <v>0</v>
      </c>
      <c r="S279" s="44">
        <v>0</v>
      </c>
      <c r="T279" s="121" t="s">
        <v>663</v>
      </c>
      <c r="U279" s="2"/>
      <c r="V279" s="3"/>
    </row>
    <row r="280" spans="1:22" ht="17" x14ac:dyDescent="0.2">
      <c r="A280" s="55" t="s">
        <v>1235</v>
      </c>
      <c r="B280" s="45" t="s">
        <v>2031</v>
      </c>
      <c r="C280" s="78">
        <v>95380</v>
      </c>
      <c r="D280" s="60" t="s">
        <v>2029</v>
      </c>
      <c r="E280" s="2"/>
      <c r="F280" s="2" t="s">
        <v>1828</v>
      </c>
      <c r="G280" s="104" t="s">
        <v>1472</v>
      </c>
      <c r="H280" s="2">
        <v>0</v>
      </c>
      <c r="I280" s="2">
        <v>9</v>
      </c>
      <c r="J280" s="74">
        <v>9.3005879867899992</v>
      </c>
      <c r="K280" s="2" t="s">
        <v>663</v>
      </c>
      <c r="L280" s="2" t="s">
        <v>664</v>
      </c>
      <c r="M280" s="105" t="s">
        <v>660</v>
      </c>
      <c r="N280" s="107" t="s">
        <v>659</v>
      </c>
      <c r="O280" s="2" t="s">
        <v>672</v>
      </c>
      <c r="P280" s="2">
        <v>0</v>
      </c>
      <c r="Q280" s="2">
        <v>0</v>
      </c>
      <c r="R280" s="2">
        <v>875</v>
      </c>
      <c r="S280" s="44">
        <v>875</v>
      </c>
      <c r="T280" s="121" t="s">
        <v>663</v>
      </c>
      <c r="U280" s="2"/>
      <c r="V280" s="3"/>
    </row>
    <row r="281" spans="1:22" ht="17" x14ac:dyDescent="0.2">
      <c r="A281" s="55" t="s">
        <v>1235</v>
      </c>
      <c r="B281" s="2" t="s">
        <v>2018</v>
      </c>
      <c r="C281" s="78">
        <v>95380</v>
      </c>
      <c r="D281" s="60" t="s">
        <v>2020</v>
      </c>
      <c r="E281" s="2"/>
      <c r="F281" s="2" t="s">
        <v>1831</v>
      </c>
      <c r="G281" s="69" t="s">
        <v>1474</v>
      </c>
      <c r="H281" s="2">
        <v>0</v>
      </c>
      <c r="I281" s="2">
        <v>30</v>
      </c>
      <c r="J281" s="74">
        <v>4.9072540201299999</v>
      </c>
      <c r="K281" s="3" t="s">
        <v>663</v>
      </c>
      <c r="L281" s="2" t="s">
        <v>664</v>
      </c>
      <c r="M281" s="105" t="s">
        <v>660</v>
      </c>
      <c r="N281" s="107" t="s">
        <v>659</v>
      </c>
      <c r="O281" s="2" t="s">
        <v>672</v>
      </c>
      <c r="P281" s="2">
        <v>142</v>
      </c>
      <c r="Q281" s="2">
        <v>0</v>
      </c>
      <c r="R281" s="2">
        <v>0</v>
      </c>
      <c r="S281" s="44">
        <v>142</v>
      </c>
      <c r="T281" s="121" t="s">
        <v>663</v>
      </c>
      <c r="U281" s="2"/>
      <c r="V281" s="3"/>
    </row>
    <row r="282" spans="1:22" ht="17" x14ac:dyDescent="0.2">
      <c r="A282" s="55" t="s">
        <v>1235</v>
      </c>
      <c r="B282" s="2" t="s">
        <v>2019</v>
      </c>
      <c r="C282" s="78">
        <v>95380</v>
      </c>
      <c r="D282" s="60" t="s">
        <v>2021</v>
      </c>
      <c r="E282" s="2"/>
      <c r="F282" s="2" t="s">
        <v>1831</v>
      </c>
      <c r="G282" s="69" t="s">
        <v>1474</v>
      </c>
      <c r="H282" s="2">
        <v>0</v>
      </c>
      <c r="I282" s="2">
        <v>30</v>
      </c>
      <c r="J282" s="74">
        <v>4.6110510083599996</v>
      </c>
      <c r="K282" s="3" t="s">
        <v>663</v>
      </c>
      <c r="L282" s="2" t="s">
        <v>664</v>
      </c>
      <c r="M282" s="105" t="s">
        <v>660</v>
      </c>
      <c r="N282" s="107" t="s">
        <v>659</v>
      </c>
      <c r="O282" s="2" t="s">
        <v>672</v>
      </c>
      <c r="P282" s="2">
        <v>133</v>
      </c>
      <c r="Q282" s="2">
        <v>0</v>
      </c>
      <c r="R282" s="2">
        <v>0</v>
      </c>
      <c r="S282" s="44">
        <v>133</v>
      </c>
      <c r="T282" s="121" t="s">
        <v>663</v>
      </c>
      <c r="U282" s="2"/>
      <c r="V282" s="3"/>
    </row>
    <row r="283" spans="1:22" ht="85" x14ac:dyDescent="0.2">
      <c r="A283" s="55" t="s">
        <v>1235</v>
      </c>
      <c r="B283" s="2" t="s">
        <v>2151</v>
      </c>
      <c r="C283" s="121">
        <v>95380</v>
      </c>
      <c r="D283" s="60" t="s">
        <v>2153</v>
      </c>
      <c r="E283" s="2"/>
      <c r="F283" s="2" t="s">
        <v>2155</v>
      </c>
      <c r="G283" s="2" t="s">
        <v>1477</v>
      </c>
      <c r="H283" s="2">
        <v>0</v>
      </c>
      <c r="I283" s="2">
        <v>30</v>
      </c>
      <c r="J283" s="74">
        <v>5.3</v>
      </c>
      <c r="K283" s="2" t="s">
        <v>1282</v>
      </c>
      <c r="L283" s="2" t="s">
        <v>664</v>
      </c>
      <c r="M283" s="105" t="s">
        <v>660</v>
      </c>
      <c r="N283" s="133" t="s">
        <v>659</v>
      </c>
      <c r="O283" s="2" t="s">
        <v>662</v>
      </c>
      <c r="P283" s="2">
        <v>123</v>
      </c>
      <c r="Q283" s="2">
        <v>0</v>
      </c>
      <c r="R283" s="2">
        <v>0</v>
      </c>
      <c r="S283" s="44">
        <v>123</v>
      </c>
      <c r="T283" s="121" t="s">
        <v>2161</v>
      </c>
      <c r="U283" s="2"/>
      <c r="V283" s="3"/>
    </row>
    <row r="284" spans="1:22" ht="85" x14ac:dyDescent="0.2">
      <c r="A284" s="55" t="s">
        <v>1235</v>
      </c>
      <c r="B284" s="2" t="s">
        <v>2152</v>
      </c>
      <c r="C284" s="121">
        <v>95380</v>
      </c>
      <c r="D284" s="60" t="s">
        <v>2154</v>
      </c>
      <c r="E284" s="2"/>
      <c r="F284" s="2" t="s">
        <v>2156</v>
      </c>
      <c r="G284" s="2" t="s">
        <v>1477</v>
      </c>
      <c r="H284" s="2">
        <v>0</v>
      </c>
      <c r="I284" s="2">
        <v>30</v>
      </c>
      <c r="J284" s="74">
        <v>7.98</v>
      </c>
      <c r="K284" s="2" t="s">
        <v>1282</v>
      </c>
      <c r="L284" s="2" t="s">
        <v>664</v>
      </c>
      <c r="M284" s="105" t="s">
        <v>660</v>
      </c>
      <c r="N284" s="133" t="s">
        <v>659</v>
      </c>
      <c r="O284" s="2" t="s">
        <v>662</v>
      </c>
      <c r="P284" s="2">
        <v>55</v>
      </c>
      <c r="Q284" s="2">
        <v>0</v>
      </c>
      <c r="R284" s="2">
        <v>0</v>
      </c>
      <c r="S284" s="44">
        <v>55</v>
      </c>
      <c r="T284" s="121" t="s">
        <v>2161</v>
      </c>
      <c r="U284" s="2"/>
      <c r="V284" s="3"/>
    </row>
  </sheetData>
  <sheetProtection formatColumns="0" formatRows="0" insertRows="0" deleteRows="0" selectLockedCells="1" sort="0" autoFilter="0"/>
  <dataConsolidate/>
  <phoneticPr fontId="20" type="noConversion"/>
  <conditionalFormatting sqref="B3:B29 B33:B278 B281:B284">
    <cfRule type="expression" dxfId="92" priority="308">
      <formula>AND(ISBLANK(B3),SUM(COUNTIF(B3:D3,"&lt;&gt;"&amp;""),COUNTIF(F3:N3,"&lt;&gt;"&amp;""),COUNTIF(O3:R3,"&lt;&gt;"&amp;"")&gt;0))</formula>
    </cfRule>
  </conditionalFormatting>
  <conditionalFormatting sqref="B30:B32">
    <cfRule type="expression" dxfId="91" priority="285">
      <formula>AND(ISBLANK(B30),SUM(COUNTIF(#REF!,"&lt;&gt;"&amp;""),COUNTIF(#REF!,"&lt;&gt;"&amp;""),COUNTIF(#REF!,"&lt;&gt;"&amp;"")&gt;0))</formula>
    </cfRule>
  </conditionalFormatting>
  <conditionalFormatting sqref="B279">
    <cfRule type="expression" dxfId="90" priority="468">
      <formula>AND(ISBLANK(B279),SUM(COUNTIF(B280:D280,"&lt;&gt;"&amp;""),COUNTIF(F280:N280,"&lt;&gt;"&amp;""),COUNTIF(O280:R280,"&lt;&gt;"&amp;"")&gt;0))</formula>
    </cfRule>
  </conditionalFormatting>
  <conditionalFormatting sqref="C3:C284">
    <cfRule type="cellIs" dxfId="89" priority="5" operator="notBetween">
      <formula>0</formula>
      <formula>99999</formula>
    </cfRule>
    <cfRule type="expression" dxfId="88" priority="6">
      <formula>AND(ISBLANK(C3),SUM(COUNTIF(B3:D3,"&lt;&gt;"&amp;""),COUNTIF(F3:N3,"&lt;&gt;"&amp;""),COUNTIF(O3:R3,"&lt;&gt;"&amp;"")&gt;0))</formula>
    </cfRule>
  </conditionalFormatting>
  <conditionalFormatting sqref="D1:D280 D283:D1048576">
    <cfRule type="duplicateValues" dxfId="87" priority="204"/>
  </conditionalFormatting>
  <conditionalFormatting sqref="D3:D280 D283:D284">
    <cfRule type="expression" dxfId="86" priority="314">
      <formula>AND(ISBLANK(D3),SUM(COUNTIF(B3:D3,"&lt;&gt;"&amp;""),COUNTIF(F3:N3,"&lt;&gt;"&amp;""),COUNTIF(O3:R3,"&lt;&gt;"&amp;"")&gt;0))</formula>
    </cfRule>
  </conditionalFormatting>
  <conditionalFormatting sqref="D281:D282">
    <cfRule type="duplicateValues" dxfId="85" priority="7"/>
    <cfRule type="expression" dxfId="84" priority="8">
      <formula>AND(ISBLANK(D281),SUM(COUNTIF(B281:D281,"&lt;&gt;"&amp;""),COUNTIF(F281:N281,"&lt;&gt;"&amp;""),COUNTIF(O281:R281,"&lt;&gt;"&amp;"")&gt;0))</formula>
    </cfRule>
  </conditionalFormatting>
  <conditionalFormatting sqref="F3:F284">
    <cfRule type="expression" dxfId="83" priority="4">
      <formula>AND(ISBLANK(F3),SUM(COUNTIF(B3:D3,"&lt;&gt;"&amp;""),COUNTIF(F3:N3,"&lt;&gt;"&amp;""),COUNTIF(O3:R3,"&lt;&gt;"&amp;"")&gt;0))</formula>
    </cfRule>
  </conditionalFormatting>
  <conditionalFormatting sqref="G3:G50 G58:G73 G78:G85 G88:G89 G93 G99 G101:G102 G106 G109 G111:G115 G117:G123">
    <cfRule type="expression" dxfId="82" priority="178">
      <formula>AND(ISBLANK(G3),SUM(COUNTIF(G3:H3,"&lt;&gt;"&amp;"")&gt;0))</formula>
    </cfRule>
  </conditionalFormatting>
  <conditionalFormatting sqref="G90:G92 G266:G275">
    <cfRule type="expression" dxfId="81" priority="41">
      <formula>AND(ISBLANK(G90),SUM(COUNTIF(G90:H90,"&lt;&gt;"&amp;"")&gt;0))</formula>
    </cfRule>
  </conditionalFormatting>
  <conditionalFormatting sqref="G94:G98">
    <cfRule type="expression" dxfId="80" priority="36">
      <formula>AND(ISBLANK(G94),SUM(COUNTIF(G94:H94,"&lt;&gt;"&amp;"")&gt;0))</formula>
    </cfRule>
  </conditionalFormatting>
  <conditionalFormatting sqref="G100">
    <cfRule type="expression" dxfId="79" priority="35">
      <formula>AND(ISBLANK(G100),SUM(COUNTIF(G100:H100,"&lt;&gt;"&amp;"")&gt;0))</formula>
    </cfRule>
  </conditionalFormatting>
  <conditionalFormatting sqref="G103:G105">
    <cfRule type="expression" dxfId="78" priority="32">
      <formula>AND(ISBLANK(G103),SUM(COUNTIF(G103:H103,"&lt;&gt;"&amp;"")&gt;0))</formula>
    </cfRule>
  </conditionalFormatting>
  <conditionalFormatting sqref="G107:G108">
    <cfRule type="expression" dxfId="77" priority="30">
      <formula>AND(ISBLANK(G107),SUM(COUNTIF(G107:H107,"&lt;&gt;"&amp;"")&gt;0))</formula>
    </cfRule>
  </conditionalFormatting>
  <conditionalFormatting sqref="G110">
    <cfRule type="expression" dxfId="76" priority="29">
      <formula>AND(ISBLANK(G110),SUM(COUNTIF(G110:H110,"&lt;&gt;"&amp;"")&gt;0))</formula>
    </cfRule>
  </conditionalFormatting>
  <conditionalFormatting sqref="G124">
    <cfRule type="expression" dxfId="75" priority="28">
      <formula>AND(ISBLANK(G124),SUM(COUNTIF(G124:H124,"&lt;&gt;"&amp;"")&gt;0))</formula>
    </cfRule>
  </conditionalFormatting>
  <conditionalFormatting sqref="G154">
    <cfRule type="expression" dxfId="74" priority="22">
      <formula>AND(ISBLANK(G154),SUM(COUNTIF(G154:H154,"&lt;&gt;"&amp;"")&gt;0))</formula>
    </cfRule>
  </conditionalFormatting>
  <conditionalFormatting sqref="G161:G165">
    <cfRule type="expression" dxfId="73" priority="23">
      <formula>AND(ISBLANK(G161),SUM(COUNTIF(G161:H161,"&lt;&gt;"&amp;"")&gt;0))</formula>
    </cfRule>
  </conditionalFormatting>
  <conditionalFormatting sqref="G184:G185">
    <cfRule type="expression" dxfId="72" priority="61">
      <formula>AND(ISBLANK(G184),SUM(COUNTIF(G184:H184,"&lt;&gt;"&amp;"")&gt;0))</formula>
    </cfRule>
  </conditionalFormatting>
  <conditionalFormatting sqref="G197">
    <cfRule type="expression" dxfId="71" priority="11">
      <formula>AND(ISBLANK(G197),SUM(COUNTIF(G197:H197,"&lt;&gt;"&amp;"")&gt;0))</formula>
    </cfRule>
  </conditionalFormatting>
  <conditionalFormatting sqref="G281:G282">
    <cfRule type="expression" dxfId="70" priority="3">
      <formula>AND(ISBLANK(G281),SUM(COUNTIF(G281:H281,"&lt;&gt;"&amp;"")&gt;0))</formula>
    </cfRule>
  </conditionalFormatting>
  <conditionalFormatting sqref="G283:G284">
    <cfRule type="expression" dxfId="69" priority="316">
      <formula>AND(ISBLANK(G283),SUM(COUNTIF(B283:D283,"&lt;&gt;"&amp;""),COUNTIF(F283:N283,"&lt;&gt;"&amp;""),COUNTIF(O283:R283,"&lt;&gt;"&amp;"")&gt;0))</formula>
    </cfRule>
  </conditionalFormatting>
  <conditionalFormatting sqref="H3:H57 H70:H73 H83:H284">
    <cfRule type="expression" dxfId="68" priority="319">
      <formula>AND(ISBLANK(H3),SUM(COUNTIF(B3:D3,"&lt;&gt;"&amp;""),COUNTIF(F3:N3,"&lt;&gt;"&amp;""),COUNTIF(O3:R3,"&lt;&gt;"&amp;"")&gt;0))</formula>
    </cfRule>
  </conditionalFormatting>
  <conditionalFormatting sqref="H59 H61:H67 H69 H75 H77:H78 H80:H82">
    <cfRule type="expression" dxfId="67" priority="323">
      <formula>AND(ISBLANK(H59),SUM(COUNTIF(B58:D58,"&lt;&gt;"&amp;""),COUNTIF(F58:N58,"&lt;&gt;"&amp;""),COUNTIF(O58:R58,"&lt;&gt;"&amp;"")&gt;0))</formula>
    </cfRule>
  </conditionalFormatting>
  <conditionalFormatting sqref="H60">
    <cfRule type="expression" dxfId="66" priority="409">
      <formula>AND(ISBLANK(H60),SUM(COUNTIF(B75:D75,"&lt;&gt;"&amp;""),COUNTIF(F75:N75,"&lt;&gt;"&amp;""),COUNTIF(O75:R75,"&lt;&gt;"&amp;"")&gt;0))</formula>
    </cfRule>
  </conditionalFormatting>
  <conditionalFormatting sqref="H68">
    <cfRule type="expression" dxfId="65" priority="374">
      <formula>AND(ISBLANK(H68),SUM(COUNTIF(B78:D78,"&lt;&gt;"&amp;""),COUNTIF(F78:N78,"&lt;&gt;"&amp;""),COUNTIF(O78:R78,"&lt;&gt;"&amp;"")&gt;0))</formula>
    </cfRule>
  </conditionalFormatting>
  <conditionalFormatting sqref="H74">
    <cfRule type="expression" dxfId="64" priority="407">
      <formula>AND(ISBLANK(H74),SUM(COUNTIF(B59:D59,"&lt;&gt;"&amp;""),COUNTIF(F59:N59,"&lt;&gt;"&amp;""),COUNTIF(O59:R59,"&lt;&gt;"&amp;"")&gt;0))</formula>
    </cfRule>
  </conditionalFormatting>
  <conditionalFormatting sqref="H76">
    <cfRule type="expression" dxfId="63" priority="354">
      <formula>AND(ISBLANK(H76),SUM(COUNTIF(B67:D67,"&lt;&gt;"&amp;""),COUNTIF(F67:N67,"&lt;&gt;"&amp;""),COUNTIF(O67:R67,"&lt;&gt;"&amp;"")&gt;0))</formula>
    </cfRule>
  </conditionalFormatting>
  <conditionalFormatting sqref="H79">
    <cfRule type="expression" dxfId="62" priority="375">
      <formula>AND(ISBLANK(H79),SUM(COUNTIF(B69:D69,"&lt;&gt;"&amp;""),COUNTIF(F69:N69,"&lt;&gt;"&amp;""),COUNTIF(O69:R69,"&lt;&gt;"&amp;"")&gt;0))</formula>
    </cfRule>
  </conditionalFormatting>
  <conditionalFormatting sqref="I3:I284">
    <cfRule type="expression" dxfId="61" priority="327">
      <formula>AND(ISBLANK(I3),SUM(COUNTIF(B3:D3,"&lt;&gt;"&amp;""),COUNTIF(F3:N3,"&lt;&gt;"&amp;""),COUNTIF(O3:R3,"&lt;&gt;"&amp;"")&gt;0))</formula>
    </cfRule>
  </conditionalFormatting>
  <conditionalFormatting sqref="J3:J284">
    <cfRule type="expression" dxfId="60" priority="2">
      <formula>AND(ISBLANK(J3),SUM(COUNTIF(B3:D3,"&lt;&gt;"&amp;""),COUNTIF(F3:N3,"&lt;&gt;"&amp;""),COUNTIF(O3:R3,"&lt;&gt;"&amp;"")&gt;0))</formula>
    </cfRule>
  </conditionalFormatting>
  <conditionalFormatting sqref="K3:K280 K283:K284">
    <cfRule type="expression" dxfId="59" priority="329">
      <formula>AND(ISBLANK(K3),SUM(COUNTIF(B3:D3,"&lt;&gt;"&amp;""),COUNTIF(F3:N3,"&lt;&gt;"&amp;""),COUNTIF(O3:R3,"&lt;&gt;"&amp;"")&gt;0))</formula>
    </cfRule>
  </conditionalFormatting>
  <conditionalFormatting sqref="K281:K282">
    <cfRule type="expression" dxfId="58" priority="1">
      <formula>AND(ISBLANK(K281),SUM(COUNTIF(L281:XEX281,"&lt;&gt;"&amp;"")&gt;0))</formula>
    </cfRule>
  </conditionalFormatting>
  <conditionalFormatting sqref="L3:L284">
    <cfRule type="expression" dxfId="57" priority="330">
      <formula>AND(ISBLANK(L3),SUM(COUNTIF(B3:D3,"&lt;&gt;"&amp;""),COUNTIF(F3:N3,"&lt;&gt;"&amp;""),COUNTIF(O3:R3,"&lt;&gt;"&amp;"")&gt;0))</formula>
    </cfRule>
  </conditionalFormatting>
  <conditionalFormatting sqref="M3:M166 M168:M169 M171:M174 M176 M180:M183 M187:M188 M191:M197 M224 M232 M251:M252 M258:M262">
    <cfRule type="expression" dxfId="56" priority="331">
      <formula>AND(ISBLANK(M3),SUM(COUNTIF(B3:D3,"&lt;&gt;"&amp;""),COUNTIF(F3:N3,"&lt;&gt;"&amp;""),COUNTIF(O3:R3,"&lt;&gt;"&amp;"")&gt;0))</formula>
    </cfRule>
  </conditionalFormatting>
  <conditionalFormatting sqref="M178">
    <cfRule type="expression" dxfId="55" priority="14">
      <formula>AND(ISBLANK(M178),SUM(COUNTIF(B178:D178,"&lt;&gt;"&amp;""),COUNTIF(F178:N178,"&lt;&gt;"&amp;""),COUNTIF(O178:R178,"&lt;&gt;"&amp;"")&gt;0))</formula>
    </cfRule>
  </conditionalFormatting>
  <conditionalFormatting sqref="N3:N148">
    <cfRule type="expression" dxfId="54" priority="332">
      <formula>AND(ISBLANK(N3),SUM(COUNTIF(B3:D3,"&lt;&gt;"&amp;""),COUNTIF(F3:N3,"&lt;&gt;"&amp;""),COUNTIF(O3:R3,"&lt;&gt;"&amp;"")&gt;0))</formula>
    </cfRule>
  </conditionalFormatting>
  <conditionalFormatting sqref="O3:O227 O231 O233:O249 O255 O267:O269 O272:O284">
    <cfRule type="expression" dxfId="53" priority="333">
      <formula>AND(ISBLANK(O3),P3&gt;0,SUM(COUNTIF(B3:D3,"&lt;&gt;"&amp;""),COUNTIF(F3:N3,"&lt;&gt;"&amp;""),COUNTIF(O3:R3,"&lt;&gt;"&amp;"")&gt;0))</formula>
    </cfRule>
  </conditionalFormatting>
  <conditionalFormatting sqref="P3:P74 P90:P284">
    <cfRule type="expression" dxfId="52" priority="336">
      <formula>AND(ISBLANK(P3),SUM(COUNTIF(B3:D3,"&lt;&gt;"&amp;""),COUNTIF(F3:N3,"&lt;&gt;"&amp;""),COUNTIF(O3:R3,"&lt;&gt;"&amp;"")&gt;0))</formula>
    </cfRule>
  </conditionalFormatting>
  <conditionalFormatting sqref="P75:P89 Q3:Q284">
    <cfRule type="expression" dxfId="51" priority="13">
      <formula>AND(ISBLANK(P3),SUM(COUNTIF(A3:C3,"&lt;&gt;"&amp;""),COUNTIF(E3:M3,"&lt;&gt;"&amp;""),COUNTIF(N3:Q3,"&lt;&gt;"&amp;"")&gt;0))</formula>
    </cfRule>
  </conditionalFormatting>
  <conditionalFormatting sqref="R3:R110 R130:R233 R245:R284">
    <cfRule type="expression" dxfId="50" priority="338">
      <formula>AND(ISBLANK(R3),SUM(COUNTIF(B3:D3,"&lt;&gt;"&amp;""),COUNTIF(F3:N3,"&lt;&gt;"&amp;""),COUNTIF(O3:R3,"&lt;&gt;"&amp;"")&gt;0))</formula>
    </cfRule>
  </conditionalFormatting>
  <conditionalFormatting sqref="R111:R129">
    <cfRule type="expression" dxfId="49" priority="12">
      <formula>AND(ISBLANK(R111),SUM(COUNTIF(D111:F111,"&lt;&gt;"&amp;""),COUNTIF(H111:P111,"&lt;&gt;"&amp;""),COUNTIF(Q111:T111,"&lt;&gt;"&amp;"")&gt;0))</formula>
    </cfRule>
  </conditionalFormatting>
  <conditionalFormatting sqref="R234:R244">
    <cfRule type="expression" dxfId="48" priority="45">
      <formula>AND(ISBLANK(R234),SUM(COUNTIF(D234:F234,"&lt;&gt;"&amp;""),COUNTIF(H234:P234,"&lt;&gt;"&amp;""),COUNTIF(Q234:T234,"&lt;&gt;"&amp;"")&gt;0))</formula>
    </cfRule>
  </conditionalFormatting>
  <conditionalFormatting sqref="S3:S284">
    <cfRule type="expression" dxfId="47" priority="339">
      <formula>AND(ISBLANK(S3),SUM(COUNTIF(B3:D3,"&lt;&gt;"&amp;""),COUNTIF(F3:N3,"&lt;&gt;"&amp;""),COUNTIF(O3:R3,"&lt;&gt;"&amp;"")&gt;0))</formula>
    </cfRule>
  </conditionalFormatting>
  <dataValidations xWindow="1724" yWindow="494" count="17">
    <dataValidation type="textLength" operator="lessThan" allowBlank="1" showInputMessage="1" showErrorMessage="1" error="This is not a form field. Please press Tab to continue. " sqref="A1 K1" xr:uid="{AF2CE0B0-A747-8A41-BCD6-31BDC2B187D5}">
      <formula1>0</formula1>
    </dataValidation>
    <dataValidation type="textLength" operator="equal" allowBlank="1" showInputMessage="1" showErrorMessage="1" error="Please do not rename column; include identifying information about the data directly in the cell (e.g., &quot;Year built: 1978&quot;)" sqref="T2:V2" xr:uid="{339784BA-23A5-4952-BAF8-72436D10F453}">
      <formula1>21</formula1>
    </dataValidation>
    <dataValidation type="textLength" operator="lessThanOrEqual" allowBlank="1" showInputMessage="1" showErrorMessage="1" error="Please limit input in this field to 255 characters" promptTitle="Zoning Designation" prompt="Enter the zoning designations for sites reported on Tables A and B. Each zoning designation should be entered on a separate row (Character limit: 255)." sqref="G161:G165 G154 G184:G185 G21:G50 G117:G124 G58:G73 G78:G85 G197 G88:G115 G266:G275 G281:G282" xr:uid="{CD5C4D98-80EA-D44C-AAF6-4B84D84F6CA8}">
      <formula1>255</formula1>
    </dataValidation>
    <dataValidation type="decimal" allowBlank="1" showInputMessage="1" showErrorMessage="1" errorTitle="Invalid format" error="Please enter the minimum density. If none, enter &quot;0&quot;. Numeric entries only._x000a_" promptTitle="Minimum Density Allowed" prompt="Enter the minimum density currently allowed on each parcel expressed as units per acre (Required)_x000a__x000a_If there is no minimum density on the parcel, enter &quot;0&quot;." sqref="H3:H57 H59:H284" xr:uid="{20D5BC42-A5BE-4EDA-9474-5F7C525C4AC2}">
      <formula1>0</formula1>
      <formula2>9999</formula2>
    </dataValidation>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6 T3:T4 T8:T274 T276:T284" xr:uid="{3BACFD29-0FB9-42D8-A3EF-70E093C6BA04}"/>
    <dataValidation operator="greaterThan" allowBlank="1" showInputMessage="1" error="This is not a form field. Please press Tab to continue." promptTitle="Zoning Designation" prompt="Enter the zoning designations for sites reported on Tables A and B. Each zoning designation should be entered on a separate row." sqref="G3:G20" xr:uid="{A2B3C96B-16D1-034B-A9CE-962F583E9D99}"/>
    <dataValidation type="decimal" allowBlank="1" showInputMessage="1" showErrorMessage="1" errorTitle="Invalid format" error="Enter above-moderate income unit capacity. If none, enter &quot;0&quot;. Numerical entries only." promptTitle="Above-Moderate Capacity" prompt="Enter estimate of the net number of above-moderate income units that can be accommodated on each parcel (Required)_x000a__x000a_If none, enter &quot;0&quot;" sqref="R130:R233 R3:R110 R245:R284" xr:uid="{C295D2C7-1457-4E5D-8937-1672A1B3DBD5}">
      <formula1>0</formula1>
      <formula2>9999999</formula2>
    </dataValidation>
    <dataValidation type="decimal" allowBlank="1" showInputMessage="1" showErrorMessage="1" errorTitle="Invalid format" error="Enter lower-income unit capacity. If none, enter &quot;0&quot;. Numerical entries only." promptTitle="Lower-Income Capacity" prompt="Enter estimate of the net number of lower-income units that can be accommodated on each parcel (Required)_x000a__x000a_If none, enter &quot;0&quot;" sqref="R234:R244 R183:R187 P3:P74 R111:R129 P90:P284" xr:uid="{61728B96-93F0-437F-8D6E-F1FABECBB8D3}">
      <formula1>0</formula1>
      <formula2>9999999</formula2>
    </dataValidation>
    <dataValidation type="decimal" allowBlank="1" showInputMessage="1" showErrorMessage="1" errorTitle="Invalid format" error="Enter moderate-income unit capacity. If none, enter &quot;0&quot;. Numerical entries only." promptTitle="Moderate-Income Capacity" prompt="Enter estimate of the net number of moderate-income units that can be accommodated on each parcel (Required)_x000a__x000a_If none, enter &quot;0&quot;" sqref="P75:P89 Q3:Q284" xr:uid="{CA1477C3-D985-4EBA-B29D-3C7002D9FEAF}">
      <formula1>0</formula1>
      <formula2>9999999</formula2>
    </dataValidation>
    <dataValidation type="textLength" operator="lessThanOrEqual" allowBlank="1" showInputMessage="1" showErrorMessage="1" error="Please limit input in this field to 255 characters" promptTitle="Site Address/Intersection" prompt="Enter the number and name of street, if available. This information is necessary to locate some sites (Required). _x000a__x000a_Enter an intersection, if, and only if, a site address is not available (Character limit: 255)." sqref="B3:B279 B281:B284" xr:uid="{08EBAA16-A85C-431F-9285-38E6D38E0A30}">
      <formula1>255</formula1>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T7 U3:U284" xr:uid="{7BB0E7DB-4972-4A87-B757-BB2A0F2484C8}"/>
    <dataValidation type="textLength" operator="lessThanOrEqual" allowBlank="1" showInputMessage="1" showErrorMessage="1" error="Please limit input in this field to 255 characters." promptTitle="General Plan Designation" prompt="Enter the current general plan designation (Required)" sqref="F3:F284" xr:uid="{AA823838-E468-4F00-A567-87FEF822C196}">
      <formula1>255</formula1>
    </dataValidation>
    <dataValidation type="whole" allowBlank="1" showInputMessage="1" showErrorMessage="1" errorTitle="Invalid format" error="Please enter the five-digit zip code" promptTitle="5 Digit ZIP Code" prompt="Enter the ZIP code. This information is necessary to locate some sites (Required)" sqref="C3:C284" xr:uid="{BDA1BE97-F79E-4D26-A955-4E95B9D2EBAB}">
      <formula1>10000</formula1>
      <formula2>99999</formula2>
    </dataValidation>
    <dataValidation type="decimal" allowBlank="1" showInputMessage="1" showErrorMessage="1" errorTitle="Invalid format" error="Please enter the parcel size in acres. Numerical entries only." promptTitle="Parcel Size (acres)" prompt="Enter the size of the parcel in acres (Required)_x000a__x000a_The use of either gross or net acreage is acceptable but should be consistent with the standard the jurisdiction typically uses for determining units allowed for residential development." sqref="J3:J284" xr:uid="{32803437-DAFB-4DDC-BA87-17D45589036D}">
      <formula1>0.0001</formula1>
      <formula2>9999</formula2>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284" xr:uid="{55B2277D-5338-49AD-9609-06A25BE30A34}"/>
    <dataValidation type="decimal" allowBlank="1" showInputMessage="1" showErrorMessage="1" errorTitle="Invalid format" error="Please enter the maximum density. If none, enter &quot;0&quot;. Numeric entries only." promptTitle="Max Density Allowed" prompt="Enter the maximum density currently allowed on each parcel expressed as units per acre (Required)_x000a__x000a_If there is no maximum density, enter &quot;0&quot;." sqref="I3:I284" xr:uid="{498FA32B-354D-41BF-87BE-74B648EDE019}">
      <formula1>0</formula1>
      <formula2>9999</formula2>
    </dataValidation>
    <dataValidation type="textLength" operator="lessThanOrEqual" allowBlank="1" showInputMessage="1" showErrorMessage="1" sqref="S3:S284" xr:uid="{E037D258-8543-450D-9D80-5C5EE33F3D89}">
      <formula1>255</formula1>
    </dataValidation>
  </dataValidations>
  <printOptions horizontalCentered="1"/>
  <pageMargins left="0.25" right="0.25" top="0.75" bottom="0.75" header="0.3" footer="0.3"/>
  <pageSetup scale="21" orientation="landscape" r:id="rId1"/>
  <ignoredErrors>
    <ignoredError sqref="A276:A278" calculatedColumn="1"/>
    <ignoredError sqref="G283:G284" listDataValidation="1"/>
  </ignoredErrors>
  <tableParts count="1">
    <tablePart r:id="rId2"/>
  </tableParts>
  <extLst>
    <ext xmlns:x14="http://schemas.microsoft.com/office/spreadsheetml/2009/9/main" uri="{CCE6A557-97BC-4b89-ADB6-D9C93CAAB3DF}">
      <x14:dataValidations xmlns:xm="http://schemas.microsoft.com/office/excel/2006/main" xWindow="1724" yWindow="494" count="11">
        <x14:dataValidation type="list" allowBlank="1" showInputMessage="1" showErrorMessage="1" error="Select the parcel's existing use from the dropdown menu" promptTitle="Existing Use/Vacancy" prompt="Using the dropdown menu, indicate the parcel's existing uses (Required)_x000a__x000a_If the parcel is vacant, enter &quot;Vacant&quot;. If residential, list the number of units in the Optional Information column (e.g., &quot;residential, 12 units&quot;). " xr:uid="{8E478F49-2CCC-492C-84B5-B05D08733DD4}">
          <x14:formula1>
            <xm:f>DropdownLists!$L$1:$L$10</xm:f>
          </x14:formula1>
          <xm:sqref>K285:K1048576</xm:sqref>
        </x14:dataValidation>
        <x14:dataValidation type="list" allowBlank="1" showInputMessage="1" showErrorMessage="1" promptTitle="Identified in Prior Cycle(s)" prompt="Using the dropdown menu, select whether the parcel was used in the last planning cycle if non-vacant. If vacant, select whether the parcel was used in the last two cycles. _x000a__x000a_(Required if the parcel is identified to accommodate lower income housing needs)" xr:uid="{88BDE8B4-B3A2-4EB5-A613-D6D49CAA3501}">
          <x14:formula1>
            <xm:f>DropdownLists!$H$1:$H$3</xm:f>
          </x14:formula1>
          <xm:sqref>O231 O233:O249 O255 O267:O269 O3:O227 O272:O284</xm:sqref>
        </x14:dataValidation>
        <x14:dataValidation type="list" operator="lessThan" showInputMessage="1" showErrorMessage="1" error="Please do not rename column" xr:uid="{2FB01C2B-0F8E-4A3B-AC9A-128E8320CE70}">
          <x14:formula1>
            <xm:f>'Field Names'!$A$1:$A$19</xm:f>
          </x14:formula1>
          <xm:sqref>A2:S2</xm:sqref>
        </x14:dataValidation>
        <x14:dataValidation type="list" allowBlank="1" showInputMessage="1" showErrorMessage="1" errorTitle="Invalid format" error="Indicate site status by selecting from the dropdown menu" promptTitle="Site Status" prompt="Using the dropdown menu, indicate the current status of the parcel (available or pending project) (Required)" xr:uid="{AB4EC75A-BCDD-4B1F-8D23-E76342C97021}">
          <x14:formula1>
            <xm:f>DropdownLists!$E$1:$E$2</xm:f>
          </x14:formula1>
          <xm:sqref>N3:N148</xm:sqref>
        </x14:dataValidation>
        <x14:dataValidation type="list" allowBlank="1" showInputMessage="1" showErrorMessage="1" errorTitle="Invalid format" error="Indicate ownership by selecting from the dropdown menu" promptTitle="Publicly-Owned" prompt="Using the dropdown menu, indicate whether the parcel is publicly owned, and, if so, the type of entity that owns the parcel (Required)" xr:uid="{5F21B5A5-BDB6-42F1-A9A1-52C76E8B638D}">
          <x14:formula1>
            <xm:f>DropdownLists!$F$1:$F$7</xm:f>
          </x14:formula1>
          <xm:sqref>M168:M169 M171:M174 M176 M178 M180:M183 M191:M197 M187:M188 M224 M232 M251:M252 M258:M262 M3:M166</xm:sqref>
        </x14:dataValidation>
        <x14:dataValidation type="list" allowBlank="1" showInputMessage="1" showErrorMessage="1" errorTitle="Invalid format" error="Select from the dropdown menu to indicate the parcel's existing use or vacancy" promptTitle="Existing Use/Vacancy" prompt="Using the dropdown menu, indicate the parcel's existing uses or vacancy (Required)_x000a__x000a_If existing uses include residential, list the number of units in the Optional Information column (e.g., &quot;Residential, 12 units&quot;)." xr:uid="{ECACB7FF-3DEE-4C56-B22B-D47A632A27F8}">
          <x14:formula1>
            <xm:f>DropdownLists!$L$1:$L$10</xm:f>
          </x14:formula1>
          <xm:sqref>K3:K280 K283:K284</xm:sqref>
        </x14:dataValidation>
        <x14:dataValidation type="list" allowBlank="1" showInputMessage="1" showErrorMessage="1" errorTitle="Invalid format" error="Select the parcel's existing use from the dropdown menu" promptTitle="Description of Existing Uses" prompt="Using the dropdown menu, indicate the parcel's existing uses or vacancy (Required)_x000a__x000a_If existing uses include residential, list the number of units in the Optional Information column (e.g., &quot;Residential, 12 units&quot;)." xr:uid="{E76E993B-B755-754F-BABA-F2DE156671C8}">
          <x14:formula1>
            <xm:f>DropdownLists!$L$1:$L$10</xm:f>
          </x14:formula1>
          <xm:sqref>K281:K282</xm:sqref>
        </x14:dataValidation>
        <x14:dataValidation type="list" allowBlank="1" showInputMessage="1" showErrorMessage="1" errorTitle="Invalid format" error="This entry does not match the zoning designations reported in Table C/Column A. _x000a__x000a_Select the current zoning designation from the dropdown menu after completing Table C." promptTitle="Zoning Designation (Current)" prompt="After completing Table C, select the current zoning designation from the dropdown menu (Required)" xr:uid="{B18E9920-8CB6-47FC-ABE2-D52CDDBF6181}">
          <x14:formula1>
            <xm:f>OFFSET('Table C'!#REF!,0,0,COUNTA('Table C'!$A:$A)-1,1)</xm:f>
          </x14:formula1>
          <xm:sqref>G283:G284</xm:sqref>
        </x14:dataValidation>
        <x14:dataValidation type="list" allowBlank="1" showInputMessage="1" showErrorMessage="1" promptTitle="Consolidated Sites" prompt="Using the dropdown menu, select the same letter for parcels that will be consolidated into larger parcels." xr:uid="{7A97DBE6-EA0C-45A5-8CBA-C88F0ED6B407}">
          <x14:formula1>
            <xm:f>DropdownLists!$B$1:$B$52</xm:f>
          </x14:formula1>
          <xm:sqref>E3:E284</xm:sqref>
        </x14:dataValidation>
        <x14:dataValidation type="list" allowBlank="1" showInputMessage="1" showErrorMessage="1" errorTitle="Invalid format" error="Select from the dropdown menu to indicate infrastructure availability" promptTitle="Infrastructure" prompt="Using the dropdown menu, indicate if parcel has sufficient water, sewer, and dry utilities supply available (Required)" xr:uid="{6F1B4CB1-DCC6-40F5-8F3F-26648A19631A}">
          <x14:formula1>
            <xm:f>DropdownLists!$K$1:$K$4</xm:f>
          </x14:formula1>
          <xm:sqref>L3:L284</xm:sqref>
        </x14:dataValidation>
        <x14:dataValidation type="textLength" operator="equal" allowBlank="1" showInputMessage="1" showErrorMessage="1" errorTitle="Invalid format" error="Please enter the current APN using the format in Row 1 (including dashes)" promptTitle="APN" prompt="Enter the current Assessor Parcel Number (APN) using the format in Row 1 (Required)" xr:uid="{5CC44CDA-1BEE-4379-A6A7-CC0EEBE68250}">
          <x14:formula1>
            <xm:f>CountyInfo!N$2</xm:f>
          </x14:formula1>
          <xm:sqref>D3:D284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5FA9-224B-4935-98A7-5932B45A3EA0}">
  <sheetPr codeName="Sheet4"/>
  <dimension ref="A1:X407"/>
  <sheetViews>
    <sheetView tabSelected="1" zoomScaleNormal="100" workbookViewId="0">
      <selection activeCell="AD12" sqref="AD12"/>
    </sheetView>
  </sheetViews>
  <sheetFormatPr baseColWidth="10" defaultColWidth="14.6640625" defaultRowHeight="15" x14ac:dyDescent="0.2"/>
  <cols>
    <col min="1" max="1" width="21.1640625" style="57" customWidth="1"/>
    <col min="2" max="2" width="31.6640625" customWidth="1"/>
    <col min="3" max="3" width="15.6640625" customWidth="1"/>
    <col min="4" max="4" width="20.6640625" customWidth="1"/>
    <col min="5" max="8" width="15.6640625" customWidth="1"/>
    <col min="9" max="9" width="20.6640625" customWidth="1"/>
    <col min="10" max="10" width="15.6640625" customWidth="1"/>
    <col min="11" max="11" width="27.5" customWidth="1"/>
    <col min="12" max="12" width="37.1640625" customWidth="1"/>
    <col min="13" max="13" width="27.33203125" customWidth="1"/>
    <col min="14" max="14" width="36.1640625" customWidth="1"/>
    <col min="15" max="17" width="15.6640625" customWidth="1"/>
    <col min="18" max="18" width="20.6640625" customWidth="1"/>
    <col min="19" max="19" width="31.83203125" bestFit="1" customWidth="1"/>
    <col min="20" max="20" width="20.6640625" customWidth="1"/>
    <col min="21" max="21" width="20.83203125" customWidth="1"/>
    <col min="22" max="22" width="48.5" style="70" customWidth="1"/>
    <col min="23" max="23" width="0.1640625" customWidth="1"/>
    <col min="24" max="24" width="48.5" bestFit="1" customWidth="1"/>
    <col min="16384" max="16384" width="24.33203125" customWidth="1"/>
  </cols>
  <sheetData>
    <row r="1" spans="1:24" ht="19" x14ac:dyDescent="0.2">
      <c r="A1" s="11" t="s">
        <v>38</v>
      </c>
      <c r="C1" s="17"/>
      <c r="I1" s="52" t="str">
        <f>IFERROR("For "&amp;CountyInfo!J2&amp;" jurisdictions, please format the APNs as follows: "&amp;CountyInfo!K2,"")</f>
        <v>For Stanislaus County jurisdictions, please format the APNs as follows: 999-999-999-999</v>
      </c>
      <c r="M1" s="11" t="s">
        <v>38</v>
      </c>
    </row>
    <row r="2" spans="1:24" ht="340" x14ac:dyDescent="0.2">
      <c r="A2" s="12" t="s">
        <v>18</v>
      </c>
      <c r="B2" s="14" t="s">
        <v>19</v>
      </c>
      <c r="C2" s="13" t="s">
        <v>20</v>
      </c>
      <c r="D2" s="13" t="s">
        <v>21</v>
      </c>
      <c r="E2" s="14" t="s">
        <v>39</v>
      </c>
      <c r="F2" s="14" t="s">
        <v>40</v>
      </c>
      <c r="G2" s="14" t="s">
        <v>41</v>
      </c>
      <c r="H2" s="14" t="s">
        <v>42</v>
      </c>
      <c r="I2" s="14" t="s">
        <v>43</v>
      </c>
      <c r="J2" s="14" t="s">
        <v>1290</v>
      </c>
      <c r="K2" s="14" t="s">
        <v>44</v>
      </c>
      <c r="L2" s="95" t="s">
        <v>45</v>
      </c>
      <c r="M2" s="14" t="s">
        <v>46</v>
      </c>
      <c r="N2" s="14" t="s">
        <v>47</v>
      </c>
      <c r="O2" s="14" t="s">
        <v>48</v>
      </c>
      <c r="P2" s="14" t="s">
        <v>49</v>
      </c>
      <c r="Q2" s="14" t="s">
        <v>34</v>
      </c>
      <c r="R2" s="14" t="s">
        <v>50</v>
      </c>
      <c r="S2" s="15" t="s">
        <v>51</v>
      </c>
      <c r="T2" s="19" t="s">
        <v>27</v>
      </c>
      <c r="U2" s="97" t="s">
        <v>35</v>
      </c>
      <c r="V2" s="14" t="s">
        <v>36</v>
      </c>
      <c r="W2" s="14" t="s">
        <v>37</v>
      </c>
      <c r="X2" s="14" t="s">
        <v>2078</v>
      </c>
    </row>
    <row r="3" spans="1:24" ht="17" x14ac:dyDescent="0.2">
      <c r="A3" s="112" t="str">
        <f>IF('START HERE'!$B$4=0,"",'START HERE'!$B$4)</f>
        <v>TURLOCK</v>
      </c>
      <c r="B3" s="2" t="s">
        <v>1842</v>
      </c>
      <c r="C3" s="1">
        <v>95380</v>
      </c>
      <c r="D3" s="1" t="s">
        <v>1875</v>
      </c>
      <c r="E3" s="2">
        <v>0</v>
      </c>
      <c r="F3" s="2">
        <v>0</v>
      </c>
      <c r="G3" s="2">
        <v>0</v>
      </c>
      <c r="H3" s="2">
        <v>0</v>
      </c>
      <c r="I3" s="2" t="s">
        <v>681</v>
      </c>
      <c r="J3" s="74">
        <v>1.74046462215</v>
      </c>
      <c r="K3" s="2" t="s">
        <v>1872</v>
      </c>
      <c r="L3" s="2" t="s">
        <v>1476</v>
      </c>
      <c r="M3" s="2" t="s">
        <v>1872</v>
      </c>
      <c r="N3" s="2" t="s">
        <v>1490</v>
      </c>
      <c r="O3" s="2">
        <v>0</v>
      </c>
      <c r="P3" s="91">
        <v>35</v>
      </c>
      <c r="Q3" s="2">
        <v>0</v>
      </c>
      <c r="R3" s="2" t="s">
        <v>663</v>
      </c>
      <c r="S3" s="3" t="s">
        <v>663</v>
      </c>
      <c r="T3" s="2" t="s">
        <v>664</v>
      </c>
      <c r="U3" s="45" t="s">
        <v>1845</v>
      </c>
      <c r="V3" s="121" t="s">
        <v>663</v>
      </c>
      <c r="W3" s="45"/>
      <c r="X3" s="129"/>
    </row>
    <row r="4" spans="1:24" ht="17" x14ac:dyDescent="0.2">
      <c r="A4" s="112" t="str">
        <f>IF('START HERE'!$B$4=0,"",'START HERE'!$B$4)</f>
        <v>TURLOCK</v>
      </c>
      <c r="B4" s="2" t="s">
        <v>1843</v>
      </c>
      <c r="C4" s="1">
        <v>95382</v>
      </c>
      <c r="D4" s="1" t="s">
        <v>1876</v>
      </c>
      <c r="E4" s="2">
        <v>0</v>
      </c>
      <c r="F4" s="2">
        <v>0</v>
      </c>
      <c r="G4" s="2">
        <v>0</v>
      </c>
      <c r="H4" s="2">
        <v>0</v>
      </c>
      <c r="I4" s="2" t="s">
        <v>681</v>
      </c>
      <c r="J4" s="74">
        <v>1.3500088678</v>
      </c>
      <c r="K4" s="2" t="s">
        <v>1872</v>
      </c>
      <c r="L4" s="2" t="s">
        <v>1476</v>
      </c>
      <c r="M4" s="2" t="s">
        <v>1872</v>
      </c>
      <c r="N4" s="2" t="s">
        <v>1490</v>
      </c>
      <c r="O4" s="2">
        <v>0</v>
      </c>
      <c r="P4" s="91">
        <v>35</v>
      </c>
      <c r="Q4" s="2">
        <v>0</v>
      </c>
      <c r="R4" s="2" t="s">
        <v>663</v>
      </c>
      <c r="S4" s="3" t="s">
        <v>663</v>
      </c>
      <c r="T4" s="2" t="s">
        <v>664</v>
      </c>
      <c r="U4" s="45" t="s">
        <v>1845</v>
      </c>
      <c r="V4" s="121" t="s">
        <v>663</v>
      </c>
      <c r="W4" s="45"/>
      <c r="X4" s="129"/>
    </row>
    <row r="5" spans="1:24" ht="17" x14ac:dyDescent="0.2">
      <c r="A5" s="112" t="str">
        <f>IF('START HERE'!$B$4=0,"",'START HERE'!$B$4)</f>
        <v>TURLOCK</v>
      </c>
      <c r="B5" s="2" t="s">
        <v>1844</v>
      </c>
      <c r="C5" s="1">
        <v>95382</v>
      </c>
      <c r="D5" s="1" t="s">
        <v>1877</v>
      </c>
      <c r="E5" s="2">
        <v>64</v>
      </c>
      <c r="F5" s="2">
        <v>64</v>
      </c>
      <c r="G5" s="2">
        <v>0</v>
      </c>
      <c r="H5" s="2">
        <v>0</v>
      </c>
      <c r="I5" s="2" t="s">
        <v>681</v>
      </c>
      <c r="J5" s="74">
        <v>1.49105659953</v>
      </c>
      <c r="K5" s="2" t="s">
        <v>1872</v>
      </c>
      <c r="L5" s="2" t="s">
        <v>1476</v>
      </c>
      <c r="M5" s="2" t="s">
        <v>1872</v>
      </c>
      <c r="N5" s="2" t="s">
        <v>1490</v>
      </c>
      <c r="O5" s="2">
        <v>0</v>
      </c>
      <c r="P5" s="91">
        <v>35</v>
      </c>
      <c r="Q5" s="2">
        <v>128</v>
      </c>
      <c r="R5" s="2" t="s">
        <v>663</v>
      </c>
      <c r="S5" s="3" t="s">
        <v>663</v>
      </c>
      <c r="T5" s="2" t="s">
        <v>664</v>
      </c>
      <c r="U5" s="45" t="s">
        <v>1845</v>
      </c>
      <c r="V5" s="121" t="s">
        <v>663</v>
      </c>
      <c r="W5" s="45"/>
      <c r="X5" s="129"/>
    </row>
    <row r="6" spans="1:24" ht="18" customHeight="1" x14ac:dyDescent="0.2">
      <c r="A6" s="112" t="str">
        <f>IF('START HERE'!$B$4=0,"",'START HERE'!$B$4)</f>
        <v>TURLOCK</v>
      </c>
      <c r="B6" s="2" t="s">
        <v>1846</v>
      </c>
      <c r="C6" s="1">
        <v>95382</v>
      </c>
      <c r="D6" s="1" t="s">
        <v>1878</v>
      </c>
      <c r="E6" s="2">
        <v>0</v>
      </c>
      <c r="F6" s="2">
        <v>0</v>
      </c>
      <c r="G6" s="2">
        <v>0</v>
      </c>
      <c r="H6" s="2">
        <v>0</v>
      </c>
      <c r="I6" s="2" t="s">
        <v>681</v>
      </c>
      <c r="J6" s="74">
        <v>3.4279424332400001</v>
      </c>
      <c r="K6" s="2" t="s">
        <v>1872</v>
      </c>
      <c r="L6" s="2" t="s">
        <v>1479</v>
      </c>
      <c r="M6" s="2" t="s">
        <v>1872</v>
      </c>
      <c r="N6" s="2" t="s">
        <v>1490</v>
      </c>
      <c r="O6" s="2">
        <v>0</v>
      </c>
      <c r="P6" s="91">
        <v>35</v>
      </c>
      <c r="Q6" s="2">
        <v>0</v>
      </c>
      <c r="R6" s="2" t="s">
        <v>663</v>
      </c>
      <c r="S6" s="3" t="s">
        <v>663</v>
      </c>
      <c r="T6" s="2" t="s">
        <v>664</v>
      </c>
      <c r="U6" s="45" t="s">
        <v>1848</v>
      </c>
      <c r="V6" s="121" t="s">
        <v>663</v>
      </c>
      <c r="W6" s="45"/>
      <c r="X6" s="129"/>
    </row>
    <row r="7" spans="1:24" ht="17" x14ac:dyDescent="0.2">
      <c r="A7" s="112" t="str">
        <f>IF('START HERE'!$B$4=0,"",'START HERE'!$B$4)</f>
        <v>TURLOCK</v>
      </c>
      <c r="B7" s="2" t="s">
        <v>1847</v>
      </c>
      <c r="C7" s="1">
        <v>95382</v>
      </c>
      <c r="D7" s="1" t="s">
        <v>1879</v>
      </c>
      <c r="E7" s="2">
        <v>57</v>
      </c>
      <c r="F7" s="2">
        <v>58</v>
      </c>
      <c r="G7" s="2">
        <v>0</v>
      </c>
      <c r="H7" s="2">
        <v>0</v>
      </c>
      <c r="I7" s="2" t="s">
        <v>681</v>
      </c>
      <c r="J7" s="74">
        <v>0.68594113027199999</v>
      </c>
      <c r="K7" s="2" t="s">
        <v>1872</v>
      </c>
      <c r="L7" s="2" t="s">
        <v>1479</v>
      </c>
      <c r="M7" s="2" t="s">
        <v>1872</v>
      </c>
      <c r="N7" s="2" t="s">
        <v>1490</v>
      </c>
      <c r="O7" s="2">
        <v>0</v>
      </c>
      <c r="P7" s="91">
        <v>35</v>
      </c>
      <c r="Q7" s="2">
        <v>115</v>
      </c>
      <c r="R7" s="2" t="s">
        <v>663</v>
      </c>
      <c r="S7" s="3" t="s">
        <v>663</v>
      </c>
      <c r="T7" s="2" t="s">
        <v>664</v>
      </c>
      <c r="U7" s="45" t="s">
        <v>1848</v>
      </c>
      <c r="V7" s="121" t="s">
        <v>663</v>
      </c>
      <c r="W7" s="45"/>
      <c r="X7" s="129"/>
    </row>
    <row r="8" spans="1:24" ht="17" x14ac:dyDescent="0.2">
      <c r="A8" s="112" t="str">
        <f>IF('START HERE'!$B$4=0,"",'START HERE'!$B$4)</f>
        <v>TURLOCK</v>
      </c>
      <c r="B8" s="2" t="s">
        <v>1850</v>
      </c>
      <c r="C8" s="1">
        <v>95382</v>
      </c>
      <c r="D8" s="1" t="s">
        <v>1880</v>
      </c>
      <c r="E8" s="2">
        <v>0</v>
      </c>
      <c r="F8" s="2">
        <v>0</v>
      </c>
      <c r="G8" s="2">
        <v>0</v>
      </c>
      <c r="H8" s="2">
        <v>0</v>
      </c>
      <c r="I8" s="2" t="s">
        <v>681</v>
      </c>
      <c r="J8" s="74">
        <v>0.24057023915299999</v>
      </c>
      <c r="K8" s="2" t="s">
        <v>1873</v>
      </c>
      <c r="L8" s="2" t="s">
        <v>1479</v>
      </c>
      <c r="M8" s="2" t="s">
        <v>1873</v>
      </c>
      <c r="N8" s="2" t="s">
        <v>1490</v>
      </c>
      <c r="O8" s="2">
        <v>0</v>
      </c>
      <c r="P8" s="91">
        <v>35</v>
      </c>
      <c r="Q8" s="2">
        <v>0</v>
      </c>
      <c r="R8" s="2" t="s">
        <v>663</v>
      </c>
      <c r="S8" s="3" t="s">
        <v>663</v>
      </c>
      <c r="T8" s="2" t="s">
        <v>664</v>
      </c>
      <c r="U8" s="45" t="s">
        <v>1849</v>
      </c>
      <c r="V8" s="121" t="s">
        <v>663</v>
      </c>
      <c r="W8" s="45"/>
      <c r="X8" s="129"/>
    </row>
    <row r="9" spans="1:24" ht="51" x14ac:dyDescent="0.2">
      <c r="A9" s="112" t="str">
        <f>IF('START HERE'!$B$4=0,"",'START HERE'!$B$4)</f>
        <v>TURLOCK</v>
      </c>
      <c r="B9" s="2" t="s">
        <v>1851</v>
      </c>
      <c r="C9" s="1">
        <v>95382</v>
      </c>
      <c r="D9" s="1" t="s">
        <v>1881</v>
      </c>
      <c r="E9" s="2">
        <v>0</v>
      </c>
      <c r="F9" s="2">
        <v>0</v>
      </c>
      <c r="G9" s="2">
        <v>0</v>
      </c>
      <c r="H9" s="2">
        <v>0</v>
      </c>
      <c r="I9" s="2" t="s">
        <v>681</v>
      </c>
      <c r="J9" s="74">
        <v>0.74148050621499995</v>
      </c>
      <c r="K9" s="2" t="s">
        <v>1873</v>
      </c>
      <c r="L9" s="2" t="s">
        <v>1479</v>
      </c>
      <c r="M9" s="2" t="s">
        <v>1873</v>
      </c>
      <c r="N9" s="2" t="s">
        <v>1490</v>
      </c>
      <c r="O9" s="2">
        <v>0</v>
      </c>
      <c r="P9" s="91">
        <v>35</v>
      </c>
      <c r="Q9" s="2">
        <v>0</v>
      </c>
      <c r="R9" s="2" t="s">
        <v>674</v>
      </c>
      <c r="S9" s="3" t="s">
        <v>1281</v>
      </c>
      <c r="T9" s="2" t="s">
        <v>664</v>
      </c>
      <c r="U9" s="45" t="s">
        <v>1849</v>
      </c>
      <c r="V9" s="121" t="s">
        <v>2103</v>
      </c>
      <c r="W9" s="45"/>
      <c r="X9" s="129"/>
    </row>
    <row r="10" spans="1:24" ht="17" x14ac:dyDescent="0.2">
      <c r="A10" s="112" t="str">
        <f>IF('START HERE'!$B$4=0,"",'START HERE'!$B$4)</f>
        <v>TURLOCK</v>
      </c>
      <c r="B10" s="2" t="s">
        <v>1852</v>
      </c>
      <c r="C10" s="1">
        <v>95382</v>
      </c>
      <c r="D10" s="1" t="s">
        <v>1882</v>
      </c>
      <c r="E10" s="2">
        <v>22</v>
      </c>
      <c r="F10" s="2">
        <v>22</v>
      </c>
      <c r="G10" s="2">
        <v>0</v>
      </c>
      <c r="H10" s="2">
        <v>0</v>
      </c>
      <c r="I10" s="2" t="s">
        <v>681</v>
      </c>
      <c r="J10" s="74">
        <v>0.61359818975199998</v>
      </c>
      <c r="K10" s="2" t="s">
        <v>1873</v>
      </c>
      <c r="L10" s="2" t="s">
        <v>1479</v>
      </c>
      <c r="M10" s="2" t="s">
        <v>1873</v>
      </c>
      <c r="N10" s="2" t="s">
        <v>1490</v>
      </c>
      <c r="O10" s="2">
        <v>0</v>
      </c>
      <c r="P10" s="91">
        <v>35</v>
      </c>
      <c r="Q10" s="2">
        <v>44</v>
      </c>
      <c r="R10" s="2" t="s">
        <v>663</v>
      </c>
      <c r="S10" s="3" t="s">
        <v>663</v>
      </c>
      <c r="T10" s="2" t="s">
        <v>664</v>
      </c>
      <c r="U10" s="45" t="s">
        <v>1849</v>
      </c>
      <c r="V10" s="121" t="s">
        <v>663</v>
      </c>
      <c r="W10" s="45"/>
      <c r="X10" s="129"/>
    </row>
    <row r="11" spans="1:24" ht="17" x14ac:dyDescent="0.2">
      <c r="A11" s="112" t="str">
        <f>IF('START HERE'!$B$4=0,"",'START HERE'!$B$4)</f>
        <v>TURLOCK</v>
      </c>
      <c r="B11" s="2" t="s">
        <v>1853</v>
      </c>
      <c r="C11" s="1">
        <v>95380</v>
      </c>
      <c r="D11" s="1" t="s">
        <v>1883</v>
      </c>
      <c r="E11" s="2">
        <v>0</v>
      </c>
      <c r="F11" s="2">
        <v>0</v>
      </c>
      <c r="G11" s="2">
        <v>3</v>
      </c>
      <c r="H11" s="2">
        <v>7</v>
      </c>
      <c r="I11" s="2" t="s">
        <v>681</v>
      </c>
      <c r="J11" s="74">
        <v>0.37400187475199997</v>
      </c>
      <c r="K11" s="2" t="s">
        <v>1873</v>
      </c>
      <c r="L11" s="2" t="s">
        <v>1477</v>
      </c>
      <c r="M11" s="2" t="s">
        <v>1873</v>
      </c>
      <c r="N11" s="2" t="s">
        <v>1490</v>
      </c>
      <c r="O11" s="2">
        <v>0</v>
      </c>
      <c r="P11" s="91">
        <v>35</v>
      </c>
      <c r="Q11" s="2">
        <v>10</v>
      </c>
      <c r="R11" s="2" t="s">
        <v>663</v>
      </c>
      <c r="S11" s="3" t="s">
        <v>663</v>
      </c>
      <c r="T11" s="2" t="s">
        <v>664</v>
      </c>
      <c r="U11" s="45"/>
      <c r="V11" s="121" t="s">
        <v>663</v>
      </c>
      <c r="W11" s="45"/>
      <c r="X11" s="129"/>
    </row>
    <row r="12" spans="1:24" ht="17" x14ac:dyDescent="0.2">
      <c r="A12" s="112" t="str">
        <f>IF('START HERE'!$B$4=0,"",'START HERE'!$B$4)</f>
        <v>TURLOCK</v>
      </c>
      <c r="B12" s="2" t="s">
        <v>1854</v>
      </c>
      <c r="C12" s="1">
        <v>95382</v>
      </c>
      <c r="D12" s="1" t="s">
        <v>1884</v>
      </c>
      <c r="E12" s="2">
        <v>28</v>
      </c>
      <c r="F12" s="2">
        <v>28</v>
      </c>
      <c r="G12" s="2">
        <v>0</v>
      </c>
      <c r="H12" s="2">
        <v>0</v>
      </c>
      <c r="I12" s="2" t="s">
        <v>681</v>
      </c>
      <c r="J12" s="74">
        <v>2.0314374262100001</v>
      </c>
      <c r="K12" s="2" t="s">
        <v>1873</v>
      </c>
      <c r="L12" s="2" t="s">
        <v>1477</v>
      </c>
      <c r="M12" s="2" t="s">
        <v>1873</v>
      </c>
      <c r="N12" s="2" t="s">
        <v>1490</v>
      </c>
      <c r="O12" s="2">
        <v>0</v>
      </c>
      <c r="P12" s="91">
        <v>35</v>
      </c>
      <c r="Q12" s="2">
        <v>56</v>
      </c>
      <c r="R12" s="2" t="s">
        <v>663</v>
      </c>
      <c r="S12" s="3" t="s">
        <v>663</v>
      </c>
      <c r="T12" s="2" t="s">
        <v>664</v>
      </c>
      <c r="U12" s="45"/>
      <c r="V12" s="121" t="s">
        <v>663</v>
      </c>
      <c r="W12" s="45"/>
      <c r="X12" s="129"/>
    </row>
    <row r="13" spans="1:24" ht="17" x14ac:dyDescent="0.2">
      <c r="A13" s="112" t="str">
        <f>IF('START HERE'!$B$4=0,"",'START HERE'!$B$4)</f>
        <v>TURLOCK</v>
      </c>
      <c r="B13" s="2" t="s">
        <v>1855</v>
      </c>
      <c r="C13" s="1">
        <v>95382</v>
      </c>
      <c r="D13" s="1" t="s">
        <v>1885</v>
      </c>
      <c r="E13" s="2">
        <v>17</v>
      </c>
      <c r="F13" s="2">
        <v>18</v>
      </c>
      <c r="G13" s="2">
        <v>0</v>
      </c>
      <c r="H13" s="2">
        <v>0</v>
      </c>
      <c r="I13" s="2" t="s">
        <v>681</v>
      </c>
      <c r="J13" s="74">
        <v>1.26987194735</v>
      </c>
      <c r="K13" s="2" t="s">
        <v>1873</v>
      </c>
      <c r="L13" s="2" t="s">
        <v>1477</v>
      </c>
      <c r="M13" s="2" t="s">
        <v>1873</v>
      </c>
      <c r="N13" s="2" t="s">
        <v>1490</v>
      </c>
      <c r="O13" s="2">
        <v>0</v>
      </c>
      <c r="P13" s="91">
        <v>35</v>
      </c>
      <c r="Q13" s="2">
        <v>35</v>
      </c>
      <c r="R13" s="2" t="s">
        <v>663</v>
      </c>
      <c r="S13" s="3" t="s">
        <v>663</v>
      </c>
      <c r="T13" s="2" t="s">
        <v>664</v>
      </c>
      <c r="U13" s="45"/>
      <c r="V13" s="121" t="s">
        <v>663</v>
      </c>
      <c r="W13" s="45"/>
      <c r="X13" s="129"/>
    </row>
    <row r="14" spans="1:24" ht="51" x14ac:dyDescent="0.2">
      <c r="A14" s="112" t="str">
        <f>IF('START HERE'!$B$4=0,"",'START HERE'!$B$4)</f>
        <v>TURLOCK</v>
      </c>
      <c r="B14" s="2" t="s">
        <v>1856</v>
      </c>
      <c r="C14" s="1">
        <v>95380</v>
      </c>
      <c r="D14" s="1" t="s">
        <v>1886</v>
      </c>
      <c r="E14" s="2">
        <v>12</v>
      </c>
      <c r="F14" s="2">
        <v>13</v>
      </c>
      <c r="G14" s="2">
        <v>0</v>
      </c>
      <c r="H14" s="2">
        <v>0</v>
      </c>
      <c r="I14" s="2" t="s">
        <v>681</v>
      </c>
      <c r="J14" s="74">
        <v>0.89753815927685943</v>
      </c>
      <c r="K14" s="2" t="s">
        <v>1873</v>
      </c>
      <c r="L14" s="2" t="s">
        <v>1477</v>
      </c>
      <c r="M14" s="2" t="s">
        <v>1873</v>
      </c>
      <c r="N14" s="2" t="s">
        <v>1490</v>
      </c>
      <c r="O14" s="2">
        <v>0</v>
      </c>
      <c r="P14" s="91">
        <v>35</v>
      </c>
      <c r="Q14" s="2">
        <v>25</v>
      </c>
      <c r="R14" s="2" t="s">
        <v>674</v>
      </c>
      <c r="S14" s="3" t="s">
        <v>1281</v>
      </c>
      <c r="T14" s="2" t="s">
        <v>664</v>
      </c>
      <c r="U14" s="45"/>
      <c r="V14" s="122" t="s">
        <v>2104</v>
      </c>
      <c r="W14" s="45"/>
      <c r="X14" s="129"/>
    </row>
    <row r="15" spans="1:24" ht="34" x14ac:dyDescent="0.2">
      <c r="A15" s="112" t="str">
        <f>IF('START HERE'!$B$4=0,"",'START HERE'!$B$4)</f>
        <v>TURLOCK</v>
      </c>
      <c r="B15" s="2" t="s">
        <v>1857</v>
      </c>
      <c r="C15" s="1">
        <v>95380</v>
      </c>
      <c r="D15" s="1" t="s">
        <v>1887</v>
      </c>
      <c r="E15" s="2">
        <v>10</v>
      </c>
      <c r="F15" s="2">
        <v>10</v>
      </c>
      <c r="G15" s="2">
        <v>0</v>
      </c>
      <c r="H15" s="2">
        <v>0</v>
      </c>
      <c r="I15" s="2" t="s">
        <v>681</v>
      </c>
      <c r="J15" s="74">
        <v>0.7417289327869605</v>
      </c>
      <c r="K15" s="2" t="s">
        <v>1873</v>
      </c>
      <c r="L15" s="2" t="s">
        <v>1477</v>
      </c>
      <c r="M15" s="2" t="s">
        <v>1873</v>
      </c>
      <c r="N15" s="2" t="s">
        <v>1490</v>
      </c>
      <c r="O15" s="2">
        <v>0</v>
      </c>
      <c r="P15" s="91">
        <v>35</v>
      </c>
      <c r="Q15" s="2">
        <v>20</v>
      </c>
      <c r="R15" s="2" t="s">
        <v>674</v>
      </c>
      <c r="S15" s="3" t="s">
        <v>1281</v>
      </c>
      <c r="T15" s="2" t="s">
        <v>664</v>
      </c>
      <c r="U15" s="45"/>
      <c r="V15" s="121" t="s">
        <v>2105</v>
      </c>
      <c r="W15" s="45"/>
      <c r="X15" s="129"/>
    </row>
    <row r="16" spans="1:24" ht="34" x14ac:dyDescent="0.2">
      <c r="A16" s="112" t="str">
        <f>IF('START HERE'!$B$4=0,"",'START HERE'!$B$4)</f>
        <v>TURLOCK</v>
      </c>
      <c r="B16" s="2" t="s">
        <v>1858</v>
      </c>
      <c r="C16" s="1">
        <v>95380</v>
      </c>
      <c r="D16" s="1" t="s">
        <v>1888</v>
      </c>
      <c r="E16" s="2">
        <v>14</v>
      </c>
      <c r="F16" s="2">
        <v>14</v>
      </c>
      <c r="G16" s="2">
        <v>0</v>
      </c>
      <c r="H16" s="2">
        <v>0</v>
      </c>
      <c r="I16" s="2" t="s">
        <v>681</v>
      </c>
      <c r="J16" s="74">
        <v>1.018958899403122</v>
      </c>
      <c r="K16" s="2" t="s">
        <v>1873</v>
      </c>
      <c r="L16" s="2" t="s">
        <v>1477</v>
      </c>
      <c r="M16" s="2" t="s">
        <v>1873</v>
      </c>
      <c r="N16" s="2" t="s">
        <v>1490</v>
      </c>
      <c r="O16" s="2">
        <v>0</v>
      </c>
      <c r="P16" s="91">
        <v>35</v>
      </c>
      <c r="Q16" s="2">
        <v>28</v>
      </c>
      <c r="R16" s="2" t="s">
        <v>674</v>
      </c>
      <c r="S16" s="3" t="s">
        <v>1280</v>
      </c>
      <c r="T16" s="2" t="s">
        <v>664</v>
      </c>
      <c r="U16" s="45"/>
      <c r="V16" s="122" t="s">
        <v>2106</v>
      </c>
      <c r="W16" s="45"/>
      <c r="X16" s="129"/>
    </row>
    <row r="17" spans="1:24" ht="34" x14ac:dyDescent="0.2">
      <c r="A17" s="112" t="str">
        <f>IF('START HERE'!$B$4=0,"",'START HERE'!$B$4)</f>
        <v>TURLOCK</v>
      </c>
      <c r="B17" s="2" t="s">
        <v>1859</v>
      </c>
      <c r="C17" s="1">
        <v>95382</v>
      </c>
      <c r="D17" s="1" t="s">
        <v>1889</v>
      </c>
      <c r="E17" s="2">
        <v>30</v>
      </c>
      <c r="F17" s="2">
        <v>30</v>
      </c>
      <c r="G17" s="2">
        <v>0</v>
      </c>
      <c r="H17" s="2">
        <v>0</v>
      </c>
      <c r="I17" s="2" t="s">
        <v>681</v>
      </c>
      <c r="J17" s="74">
        <v>2.1561508920110191</v>
      </c>
      <c r="K17" s="2" t="s">
        <v>1873</v>
      </c>
      <c r="L17" s="2" t="s">
        <v>1477</v>
      </c>
      <c r="M17" s="2" t="s">
        <v>1873</v>
      </c>
      <c r="N17" s="2" t="s">
        <v>1490</v>
      </c>
      <c r="O17" s="2">
        <v>0</v>
      </c>
      <c r="P17" s="91">
        <v>35</v>
      </c>
      <c r="Q17" s="2">
        <v>60</v>
      </c>
      <c r="R17" s="2" t="s">
        <v>674</v>
      </c>
      <c r="S17" s="3" t="s">
        <v>1280</v>
      </c>
      <c r="T17" s="2" t="s">
        <v>664</v>
      </c>
      <c r="U17" s="45"/>
      <c r="V17" s="121" t="s">
        <v>2107</v>
      </c>
      <c r="W17" s="45"/>
      <c r="X17" s="129"/>
    </row>
    <row r="18" spans="1:24" ht="51" x14ac:dyDescent="0.2">
      <c r="A18" s="112" t="str">
        <f>IF('START HERE'!$B$4=0,"",'START HERE'!$B$4)</f>
        <v>TURLOCK</v>
      </c>
      <c r="B18" s="2" t="s">
        <v>1860</v>
      </c>
      <c r="C18" s="1">
        <v>95382</v>
      </c>
      <c r="D18" s="1" t="s">
        <v>1890</v>
      </c>
      <c r="E18" s="2">
        <v>72</v>
      </c>
      <c r="F18" s="2">
        <v>72</v>
      </c>
      <c r="G18" s="2">
        <v>0</v>
      </c>
      <c r="H18" s="2">
        <v>0</v>
      </c>
      <c r="I18" s="2" t="s">
        <v>681</v>
      </c>
      <c r="J18" s="74">
        <v>5.1492482426078974</v>
      </c>
      <c r="K18" s="2" t="s">
        <v>1872</v>
      </c>
      <c r="L18" s="2" t="s">
        <v>1476</v>
      </c>
      <c r="M18" s="2" t="s">
        <v>1872</v>
      </c>
      <c r="N18" s="2" t="s">
        <v>1490</v>
      </c>
      <c r="O18" s="2">
        <v>0</v>
      </c>
      <c r="P18" s="91">
        <v>35</v>
      </c>
      <c r="Q18" s="2">
        <v>144</v>
      </c>
      <c r="R18" s="2" t="s">
        <v>674</v>
      </c>
      <c r="S18" s="3" t="s">
        <v>1280</v>
      </c>
      <c r="T18" s="2" t="s">
        <v>664</v>
      </c>
      <c r="U18" s="45"/>
      <c r="V18" s="122" t="s">
        <v>2050</v>
      </c>
      <c r="W18" s="45"/>
      <c r="X18" s="129"/>
    </row>
    <row r="19" spans="1:24" ht="34" x14ac:dyDescent="0.2">
      <c r="A19" s="112" t="str">
        <f>IF('START HERE'!$B$4=0,"",'START HERE'!$B$4)</f>
        <v>TURLOCK</v>
      </c>
      <c r="B19" s="2" t="s">
        <v>1861</v>
      </c>
      <c r="C19" s="1">
        <v>95380</v>
      </c>
      <c r="D19" s="1" t="s">
        <v>1891</v>
      </c>
      <c r="E19" s="2">
        <v>0</v>
      </c>
      <c r="F19" s="2">
        <v>0</v>
      </c>
      <c r="G19" s="2">
        <v>3</v>
      </c>
      <c r="H19" s="2">
        <v>7</v>
      </c>
      <c r="I19" s="2" t="s">
        <v>681</v>
      </c>
      <c r="J19" s="74">
        <v>0.37192730081955921</v>
      </c>
      <c r="K19" s="2" t="s">
        <v>1874</v>
      </c>
      <c r="L19" s="103" t="s">
        <v>1475</v>
      </c>
      <c r="M19" s="2" t="s">
        <v>1874</v>
      </c>
      <c r="N19" s="2" t="s">
        <v>1490</v>
      </c>
      <c r="O19" s="2">
        <v>0</v>
      </c>
      <c r="P19" s="91">
        <v>35</v>
      </c>
      <c r="Q19" s="2">
        <v>10</v>
      </c>
      <c r="R19" s="2" t="s">
        <v>674</v>
      </c>
      <c r="S19" s="3" t="s">
        <v>1280</v>
      </c>
      <c r="T19" s="2" t="s">
        <v>664</v>
      </c>
      <c r="U19" s="45"/>
      <c r="V19" s="121" t="s">
        <v>2051</v>
      </c>
      <c r="W19" s="45"/>
      <c r="X19" s="129"/>
    </row>
    <row r="20" spans="1:24" ht="17" x14ac:dyDescent="0.2">
      <c r="A20" s="112" t="str">
        <f>IF('START HERE'!$B$4=0,"",'START HERE'!$B$4)</f>
        <v>TURLOCK</v>
      </c>
      <c r="B20" s="2" t="s">
        <v>1862</v>
      </c>
      <c r="C20" s="1">
        <v>95380</v>
      </c>
      <c r="D20" s="1" t="s">
        <v>1892</v>
      </c>
      <c r="E20" s="2">
        <v>8</v>
      </c>
      <c r="F20" s="2">
        <v>9</v>
      </c>
      <c r="G20" s="2">
        <v>0</v>
      </c>
      <c r="H20" s="2">
        <v>0</v>
      </c>
      <c r="I20" s="2" t="s">
        <v>681</v>
      </c>
      <c r="J20" s="74">
        <v>0.62440509295913682</v>
      </c>
      <c r="K20" s="2" t="s">
        <v>1873</v>
      </c>
      <c r="L20" s="2" t="s">
        <v>1477</v>
      </c>
      <c r="M20" s="2" t="s">
        <v>1873</v>
      </c>
      <c r="N20" s="2" t="s">
        <v>1490</v>
      </c>
      <c r="O20" s="2">
        <v>0</v>
      </c>
      <c r="P20" s="91">
        <v>35</v>
      </c>
      <c r="Q20" s="2">
        <v>17</v>
      </c>
      <c r="R20" s="2" t="s">
        <v>674</v>
      </c>
      <c r="S20" s="3" t="s">
        <v>1281</v>
      </c>
      <c r="T20" s="2" t="s">
        <v>664</v>
      </c>
      <c r="U20" s="45"/>
      <c r="V20" s="122" t="s">
        <v>2052</v>
      </c>
      <c r="W20" s="45"/>
      <c r="X20" s="129"/>
    </row>
    <row r="21" spans="1:24" ht="34" x14ac:dyDescent="0.2">
      <c r="A21" s="112" t="str">
        <f>IF('START HERE'!$B$4=0,"",'START HERE'!$B$4)</f>
        <v>TURLOCK</v>
      </c>
      <c r="B21" s="2" t="s">
        <v>1863</v>
      </c>
      <c r="C21" s="1">
        <v>95380</v>
      </c>
      <c r="D21" s="1" t="s">
        <v>1893</v>
      </c>
      <c r="E21" s="2">
        <v>8</v>
      </c>
      <c r="F21" s="2">
        <v>8</v>
      </c>
      <c r="G21" s="2">
        <v>0</v>
      </c>
      <c r="H21" s="2">
        <v>0</v>
      </c>
      <c r="I21" s="2" t="s">
        <v>681</v>
      </c>
      <c r="J21" s="74">
        <v>0.60698804586547295</v>
      </c>
      <c r="K21" s="2" t="s">
        <v>1873</v>
      </c>
      <c r="L21" s="2" t="s">
        <v>1477</v>
      </c>
      <c r="M21" s="2" t="s">
        <v>1873</v>
      </c>
      <c r="N21" s="2" t="s">
        <v>1490</v>
      </c>
      <c r="O21" s="2">
        <v>0</v>
      </c>
      <c r="P21" s="91">
        <v>35</v>
      </c>
      <c r="Q21" s="2">
        <v>16</v>
      </c>
      <c r="R21" s="2" t="s">
        <v>674</v>
      </c>
      <c r="S21" s="3" t="s">
        <v>1280</v>
      </c>
      <c r="T21" s="2" t="s">
        <v>664</v>
      </c>
      <c r="U21" s="45"/>
      <c r="V21" s="121" t="s">
        <v>2108</v>
      </c>
      <c r="W21" s="45"/>
      <c r="X21" s="129"/>
    </row>
    <row r="22" spans="1:24" ht="51" x14ac:dyDescent="0.2">
      <c r="A22" s="112" t="str">
        <f>IF('START HERE'!$B$4=0,"",'START HERE'!$B$4)</f>
        <v>TURLOCK</v>
      </c>
      <c r="B22" s="2" t="s">
        <v>1864</v>
      </c>
      <c r="C22" s="1">
        <v>95380</v>
      </c>
      <c r="D22" s="1" t="s">
        <v>1894</v>
      </c>
      <c r="E22" s="2">
        <v>14</v>
      </c>
      <c r="F22" s="2">
        <v>14</v>
      </c>
      <c r="G22" s="2">
        <v>0</v>
      </c>
      <c r="H22" s="2">
        <v>0</v>
      </c>
      <c r="I22" s="2" t="s">
        <v>681</v>
      </c>
      <c r="J22" s="74">
        <v>1.01157422325528</v>
      </c>
      <c r="K22" s="2" t="s">
        <v>1872</v>
      </c>
      <c r="L22" s="2" t="s">
        <v>1477</v>
      </c>
      <c r="M22" s="2" t="s">
        <v>1872</v>
      </c>
      <c r="N22" s="2" t="s">
        <v>1490</v>
      </c>
      <c r="O22" s="2">
        <v>0</v>
      </c>
      <c r="P22" s="91">
        <v>35</v>
      </c>
      <c r="Q22" s="2">
        <v>28</v>
      </c>
      <c r="R22" s="2" t="s">
        <v>674</v>
      </c>
      <c r="S22" s="3" t="s">
        <v>1280</v>
      </c>
      <c r="T22" s="2" t="s">
        <v>664</v>
      </c>
      <c r="U22" s="45"/>
      <c r="V22" s="122" t="s">
        <v>2109</v>
      </c>
      <c r="W22" s="45"/>
      <c r="X22" s="129"/>
    </row>
    <row r="23" spans="1:24" ht="17" x14ac:dyDescent="0.2">
      <c r="A23" s="112" t="str">
        <f>IF('START HERE'!$B$4=0,"",'START HERE'!$B$4)</f>
        <v>TURLOCK</v>
      </c>
      <c r="B23" s="2" t="s">
        <v>1865</v>
      </c>
      <c r="C23" s="1">
        <v>95380</v>
      </c>
      <c r="D23" s="1" t="s">
        <v>1895</v>
      </c>
      <c r="E23" s="2">
        <v>0</v>
      </c>
      <c r="F23" s="2">
        <v>0</v>
      </c>
      <c r="G23" s="2">
        <v>26</v>
      </c>
      <c r="H23" s="2">
        <v>10</v>
      </c>
      <c r="I23" s="2" t="s">
        <v>681</v>
      </c>
      <c r="J23" s="74">
        <v>1.305711588939394</v>
      </c>
      <c r="K23" s="2" t="s">
        <v>1828</v>
      </c>
      <c r="L23" s="2" t="s">
        <v>1477</v>
      </c>
      <c r="M23" s="2" t="s">
        <v>1828</v>
      </c>
      <c r="N23" s="2" t="s">
        <v>1490</v>
      </c>
      <c r="O23" s="2">
        <v>0</v>
      </c>
      <c r="P23" s="91">
        <v>35</v>
      </c>
      <c r="Q23" s="2">
        <v>36</v>
      </c>
      <c r="R23" s="2" t="s">
        <v>674</v>
      </c>
      <c r="S23" s="3" t="s">
        <v>1280</v>
      </c>
      <c r="T23" s="2" t="s">
        <v>664</v>
      </c>
      <c r="U23" s="45"/>
      <c r="V23" s="121" t="s">
        <v>2110</v>
      </c>
      <c r="W23" s="45"/>
      <c r="X23" s="129"/>
    </row>
    <row r="24" spans="1:24" ht="34" x14ac:dyDescent="0.2">
      <c r="A24" s="112" t="str">
        <f>IF('START HERE'!$B$4=0,"",'START HERE'!$B$4)</f>
        <v>TURLOCK</v>
      </c>
      <c r="B24" s="2" t="s">
        <v>1866</v>
      </c>
      <c r="C24" s="1">
        <v>95380</v>
      </c>
      <c r="D24" s="1" t="s">
        <v>1896</v>
      </c>
      <c r="E24" s="2">
        <v>7</v>
      </c>
      <c r="F24" s="2">
        <v>8</v>
      </c>
      <c r="G24" s="2">
        <v>0</v>
      </c>
      <c r="H24" s="2">
        <v>0</v>
      </c>
      <c r="I24" s="2" t="s">
        <v>681</v>
      </c>
      <c r="J24" s="74">
        <v>0.5411599783494031</v>
      </c>
      <c r="K24" s="2" t="s">
        <v>1872</v>
      </c>
      <c r="L24" s="2" t="s">
        <v>1476</v>
      </c>
      <c r="M24" s="2" t="s">
        <v>1872</v>
      </c>
      <c r="N24" s="2" t="s">
        <v>1490</v>
      </c>
      <c r="O24" s="2">
        <v>0</v>
      </c>
      <c r="P24" s="91">
        <v>35</v>
      </c>
      <c r="Q24" s="2">
        <v>15</v>
      </c>
      <c r="R24" s="2" t="s">
        <v>674</v>
      </c>
      <c r="S24" s="3" t="s">
        <v>1280</v>
      </c>
      <c r="T24" s="2" t="s">
        <v>664</v>
      </c>
      <c r="U24" s="45"/>
      <c r="V24" s="122" t="s">
        <v>2111</v>
      </c>
      <c r="W24" s="45"/>
      <c r="X24" s="129"/>
    </row>
    <row r="25" spans="1:24" ht="17" x14ac:dyDescent="0.2">
      <c r="A25" s="112" t="str">
        <f>IF('START HERE'!$B$4=0,"",'START HERE'!$B$4)</f>
        <v>TURLOCK</v>
      </c>
      <c r="B25" s="2" t="s">
        <v>1867</v>
      </c>
      <c r="C25" s="1">
        <v>95380</v>
      </c>
      <c r="D25" s="1" t="s">
        <v>1897</v>
      </c>
      <c r="E25" s="2">
        <v>24</v>
      </c>
      <c r="F25" s="2">
        <v>24</v>
      </c>
      <c r="G25" s="2">
        <v>0</v>
      </c>
      <c r="H25" s="2">
        <v>0</v>
      </c>
      <c r="I25" s="2" t="s">
        <v>681</v>
      </c>
      <c r="J25" s="74">
        <v>1.7347521665197427</v>
      </c>
      <c r="K25" s="2" t="s">
        <v>1872</v>
      </c>
      <c r="L25" s="2" t="s">
        <v>1476</v>
      </c>
      <c r="M25" s="2" t="s">
        <v>1872</v>
      </c>
      <c r="N25" s="2" t="s">
        <v>1490</v>
      </c>
      <c r="O25" s="2">
        <v>0</v>
      </c>
      <c r="P25" s="91">
        <v>35</v>
      </c>
      <c r="Q25" s="2">
        <v>48</v>
      </c>
      <c r="R25" s="2" t="s">
        <v>674</v>
      </c>
      <c r="S25" s="3" t="s">
        <v>1280</v>
      </c>
      <c r="T25" s="2" t="s">
        <v>664</v>
      </c>
      <c r="U25" s="45"/>
      <c r="V25" s="121" t="s">
        <v>2053</v>
      </c>
      <c r="W25" s="45"/>
      <c r="X25" s="129"/>
    </row>
    <row r="26" spans="1:24" ht="34" x14ac:dyDescent="0.2">
      <c r="A26" s="112" t="str">
        <f>IF('START HERE'!$B$4=0,"",'START HERE'!$B$4)</f>
        <v>TURLOCK</v>
      </c>
      <c r="B26" s="2" t="s">
        <v>1868</v>
      </c>
      <c r="C26" s="1">
        <v>95380</v>
      </c>
      <c r="D26" s="1" t="s">
        <v>1898</v>
      </c>
      <c r="E26" s="2">
        <v>20</v>
      </c>
      <c r="F26" s="2">
        <v>21</v>
      </c>
      <c r="G26" s="2">
        <v>0</v>
      </c>
      <c r="H26" s="2">
        <v>0</v>
      </c>
      <c r="I26" s="2" t="s">
        <v>681</v>
      </c>
      <c r="J26" s="74">
        <v>1.4802456495362719</v>
      </c>
      <c r="K26" s="2" t="s">
        <v>1872</v>
      </c>
      <c r="L26" s="2" t="s">
        <v>1476</v>
      </c>
      <c r="M26" s="2" t="s">
        <v>1872</v>
      </c>
      <c r="N26" s="2" t="s">
        <v>1490</v>
      </c>
      <c r="O26" s="2">
        <v>0</v>
      </c>
      <c r="P26" s="91">
        <v>35</v>
      </c>
      <c r="Q26" s="2">
        <v>41</v>
      </c>
      <c r="R26" s="2" t="s">
        <v>674</v>
      </c>
      <c r="S26" s="3" t="s">
        <v>1280</v>
      </c>
      <c r="T26" s="2" t="s">
        <v>664</v>
      </c>
      <c r="U26" s="45"/>
      <c r="V26" s="122" t="s">
        <v>2112</v>
      </c>
      <c r="W26" s="45"/>
      <c r="X26" s="129"/>
    </row>
    <row r="27" spans="1:24" ht="17" x14ac:dyDescent="0.2">
      <c r="A27" s="112" t="str">
        <f>IF('START HERE'!$B$4=0,"",'START HERE'!$B$4)</f>
        <v>TURLOCK</v>
      </c>
      <c r="B27" s="2" t="s">
        <v>1869</v>
      </c>
      <c r="C27" s="118">
        <v>95380</v>
      </c>
      <c r="D27" s="1" t="s">
        <v>1899</v>
      </c>
      <c r="E27" s="2">
        <v>0</v>
      </c>
      <c r="F27" s="2">
        <v>0</v>
      </c>
      <c r="G27" s="2">
        <v>220</v>
      </c>
      <c r="H27" s="2">
        <v>94</v>
      </c>
      <c r="I27" s="2" t="s">
        <v>681</v>
      </c>
      <c r="J27" s="74">
        <v>11.222591350183656</v>
      </c>
      <c r="K27" s="2" t="s">
        <v>1873</v>
      </c>
      <c r="L27" s="2" t="s">
        <v>1477</v>
      </c>
      <c r="M27" s="2" t="s">
        <v>1873</v>
      </c>
      <c r="N27" s="2" t="s">
        <v>1490</v>
      </c>
      <c r="O27" s="2">
        <v>0</v>
      </c>
      <c r="P27" s="91">
        <v>35</v>
      </c>
      <c r="Q27" s="2">
        <v>314</v>
      </c>
      <c r="R27" s="2" t="s">
        <v>674</v>
      </c>
      <c r="S27" s="3" t="s">
        <v>1280</v>
      </c>
      <c r="T27" s="2" t="s">
        <v>664</v>
      </c>
      <c r="U27" s="45"/>
      <c r="V27" s="121" t="s">
        <v>2113</v>
      </c>
      <c r="W27" s="45"/>
      <c r="X27" s="129"/>
    </row>
    <row r="28" spans="1:24" ht="34" x14ac:dyDescent="0.2">
      <c r="A28" s="112" t="str">
        <f>IF('START HERE'!$B$4=0,"",'START HERE'!$B$4)</f>
        <v>TURLOCK</v>
      </c>
      <c r="B28" s="2" t="s">
        <v>1870</v>
      </c>
      <c r="C28" s="118">
        <v>95380</v>
      </c>
      <c r="D28" s="1" t="s">
        <v>1900</v>
      </c>
      <c r="E28" s="2">
        <v>15</v>
      </c>
      <c r="F28" s="2">
        <v>15</v>
      </c>
      <c r="G28" s="2">
        <v>0</v>
      </c>
      <c r="H28" s="2">
        <v>0</v>
      </c>
      <c r="I28" s="2" t="s">
        <v>681</v>
      </c>
      <c r="J28" s="74">
        <v>1.1036501183494032</v>
      </c>
      <c r="K28" s="2" t="s">
        <v>1872</v>
      </c>
      <c r="L28" s="2" t="s">
        <v>1476</v>
      </c>
      <c r="M28" s="2" t="s">
        <v>1872</v>
      </c>
      <c r="N28" s="2" t="s">
        <v>1490</v>
      </c>
      <c r="O28" s="2">
        <v>0</v>
      </c>
      <c r="P28" s="91">
        <v>35</v>
      </c>
      <c r="Q28" s="2">
        <v>30</v>
      </c>
      <c r="R28" s="2" t="s">
        <v>674</v>
      </c>
      <c r="S28" s="3" t="s">
        <v>1280</v>
      </c>
      <c r="T28" s="2" t="s">
        <v>664</v>
      </c>
      <c r="U28" s="45"/>
      <c r="V28" s="122" t="s">
        <v>2114</v>
      </c>
      <c r="W28" s="45"/>
      <c r="X28" s="129"/>
    </row>
    <row r="29" spans="1:24" ht="34" x14ac:dyDescent="0.2">
      <c r="A29" s="112" t="str">
        <f>IF('START HERE'!$B$4=0,"",'START HERE'!$B$4)</f>
        <v>TURLOCK</v>
      </c>
      <c r="B29" s="2" t="s">
        <v>1871</v>
      </c>
      <c r="C29" s="118">
        <v>95380</v>
      </c>
      <c r="D29" s="1" t="s">
        <v>1901</v>
      </c>
      <c r="E29" s="2">
        <v>0</v>
      </c>
      <c r="F29" s="2">
        <v>0</v>
      </c>
      <c r="G29" s="2">
        <v>5</v>
      </c>
      <c r="H29" s="2">
        <v>1</v>
      </c>
      <c r="I29" s="2" t="s">
        <v>681</v>
      </c>
      <c r="J29" s="74">
        <v>0.22365806360881543</v>
      </c>
      <c r="K29" s="2" t="s">
        <v>1872</v>
      </c>
      <c r="L29" s="2" t="s">
        <v>1476</v>
      </c>
      <c r="M29" s="2" t="s">
        <v>1872</v>
      </c>
      <c r="N29" s="2" t="s">
        <v>1490</v>
      </c>
      <c r="O29" s="2">
        <v>0</v>
      </c>
      <c r="P29" s="91">
        <v>35</v>
      </c>
      <c r="Q29" s="2">
        <v>6</v>
      </c>
      <c r="R29" s="2" t="s">
        <v>674</v>
      </c>
      <c r="S29" s="3" t="s">
        <v>1280</v>
      </c>
      <c r="T29" s="2" t="s">
        <v>664</v>
      </c>
      <c r="U29" s="45"/>
      <c r="V29" s="121" t="s">
        <v>2054</v>
      </c>
      <c r="W29" s="45"/>
      <c r="X29" s="129"/>
    </row>
    <row r="30" spans="1:24" ht="17" x14ac:dyDescent="0.2">
      <c r="A30" s="112" t="str">
        <f>IF('START HERE'!$B$4=0,"",'START HERE'!$B$4)</f>
        <v>TURLOCK</v>
      </c>
      <c r="B30" s="2" t="s">
        <v>2115</v>
      </c>
      <c r="C30" s="1">
        <v>95382</v>
      </c>
      <c r="D30" s="1" t="s">
        <v>1924</v>
      </c>
      <c r="E30" s="2">
        <v>0</v>
      </c>
      <c r="F30" s="2">
        <v>0</v>
      </c>
      <c r="G30" s="2">
        <v>0</v>
      </c>
      <c r="H30" s="2">
        <v>0</v>
      </c>
      <c r="I30" s="2" t="s">
        <v>681</v>
      </c>
      <c r="J30" s="74">
        <v>0.31</v>
      </c>
      <c r="K30" s="2" t="s">
        <v>1872</v>
      </c>
      <c r="L30" s="2" t="s">
        <v>1476</v>
      </c>
      <c r="M30" s="2" t="s">
        <v>1872</v>
      </c>
      <c r="N30" s="2" t="s">
        <v>1490</v>
      </c>
      <c r="O30" s="2">
        <v>0</v>
      </c>
      <c r="P30" s="91">
        <v>35</v>
      </c>
      <c r="Q30" s="2">
        <v>0</v>
      </c>
      <c r="R30" s="2" t="s">
        <v>674</v>
      </c>
      <c r="S30" s="3" t="s">
        <v>1280</v>
      </c>
      <c r="T30" s="2" t="s">
        <v>664</v>
      </c>
      <c r="U30" s="45" t="s">
        <v>1949</v>
      </c>
      <c r="V30" s="121" t="s">
        <v>2056</v>
      </c>
      <c r="W30" s="45"/>
      <c r="X30" s="129"/>
    </row>
    <row r="31" spans="1:24" ht="17" x14ac:dyDescent="0.2">
      <c r="A31" s="112" t="str">
        <f>IF('START HERE'!$B$4=0,"",'START HERE'!$B$4)</f>
        <v>TURLOCK</v>
      </c>
      <c r="B31" s="2" t="s">
        <v>1903</v>
      </c>
      <c r="C31" s="1">
        <v>95382</v>
      </c>
      <c r="D31" s="1" t="s">
        <v>1925</v>
      </c>
      <c r="E31" s="2">
        <v>26</v>
      </c>
      <c r="F31" s="2">
        <v>27</v>
      </c>
      <c r="G31" s="2">
        <v>0</v>
      </c>
      <c r="H31" s="2">
        <v>0</v>
      </c>
      <c r="I31" s="2" t="s">
        <v>681</v>
      </c>
      <c r="J31" s="74">
        <v>2.09</v>
      </c>
      <c r="K31" s="2" t="s">
        <v>1872</v>
      </c>
      <c r="L31" s="2" t="s">
        <v>1476</v>
      </c>
      <c r="M31" s="2" t="s">
        <v>1872</v>
      </c>
      <c r="N31" s="2" t="s">
        <v>1490</v>
      </c>
      <c r="O31" s="2">
        <v>0</v>
      </c>
      <c r="P31" s="91">
        <v>35</v>
      </c>
      <c r="Q31" s="2">
        <v>53</v>
      </c>
      <c r="R31" s="2" t="s">
        <v>674</v>
      </c>
      <c r="S31" s="3" t="s">
        <v>1280</v>
      </c>
      <c r="T31" s="2" t="s">
        <v>664</v>
      </c>
      <c r="U31" s="45" t="s">
        <v>1949</v>
      </c>
      <c r="V31" s="122" t="s">
        <v>2116</v>
      </c>
      <c r="W31" s="45"/>
      <c r="X31" s="129"/>
    </row>
    <row r="32" spans="1:24" ht="17" x14ac:dyDescent="0.2">
      <c r="A32" s="112" t="str">
        <f>IF('START HERE'!$B$4=0,"",'START HERE'!$B$4)</f>
        <v>TURLOCK</v>
      </c>
      <c r="B32" s="2" t="s">
        <v>1904</v>
      </c>
      <c r="C32" s="1">
        <v>95382</v>
      </c>
      <c r="D32" s="1" t="s">
        <v>1926</v>
      </c>
      <c r="E32" s="2">
        <v>0</v>
      </c>
      <c r="F32" s="2">
        <v>0</v>
      </c>
      <c r="G32" s="2">
        <v>0</v>
      </c>
      <c r="H32" s="2">
        <v>0</v>
      </c>
      <c r="I32" s="2" t="s">
        <v>681</v>
      </c>
      <c r="J32" s="74">
        <v>0.53</v>
      </c>
      <c r="K32" s="2" t="s">
        <v>1872</v>
      </c>
      <c r="L32" s="2" t="s">
        <v>1476</v>
      </c>
      <c r="M32" s="2" t="s">
        <v>1872</v>
      </c>
      <c r="N32" s="2" t="s">
        <v>1490</v>
      </c>
      <c r="O32" s="2">
        <v>0</v>
      </c>
      <c r="P32" s="91">
        <v>35</v>
      </c>
      <c r="Q32" s="2">
        <v>0</v>
      </c>
      <c r="R32" s="2" t="s">
        <v>674</v>
      </c>
      <c r="S32" s="3" t="s">
        <v>1280</v>
      </c>
      <c r="T32" s="2" t="s">
        <v>664</v>
      </c>
      <c r="U32" s="45" t="s">
        <v>1950</v>
      </c>
      <c r="V32" s="121" t="s">
        <v>2117</v>
      </c>
      <c r="W32" s="45"/>
      <c r="X32" s="129"/>
    </row>
    <row r="33" spans="1:24" ht="17" x14ac:dyDescent="0.2">
      <c r="A33" s="112" t="str">
        <f>IF('START HERE'!$B$4=0,"",'START HERE'!$B$4)</f>
        <v>TURLOCK</v>
      </c>
      <c r="B33" s="45" t="s">
        <v>1904</v>
      </c>
      <c r="C33" s="1">
        <v>95382</v>
      </c>
      <c r="D33" s="1" t="s">
        <v>1927</v>
      </c>
      <c r="E33" s="2">
        <v>10</v>
      </c>
      <c r="F33" s="2">
        <v>10</v>
      </c>
      <c r="G33" s="2">
        <v>0</v>
      </c>
      <c r="H33" s="2">
        <v>0</v>
      </c>
      <c r="I33" s="2" t="s">
        <v>681</v>
      </c>
      <c r="J33" s="74">
        <v>0.27</v>
      </c>
      <c r="K33" s="2" t="s">
        <v>1872</v>
      </c>
      <c r="L33" s="69" t="s">
        <v>1479</v>
      </c>
      <c r="M33" s="2" t="s">
        <v>1872</v>
      </c>
      <c r="N33" s="2" t="s">
        <v>1490</v>
      </c>
      <c r="O33" s="2">
        <v>0</v>
      </c>
      <c r="P33" s="91">
        <v>35</v>
      </c>
      <c r="Q33" s="2">
        <v>20</v>
      </c>
      <c r="R33" s="2" t="s">
        <v>674</v>
      </c>
      <c r="S33" s="3" t="s">
        <v>1280</v>
      </c>
      <c r="T33" s="2" t="s">
        <v>664</v>
      </c>
      <c r="U33" s="45" t="s">
        <v>1950</v>
      </c>
      <c r="V33" s="122" t="s">
        <v>2055</v>
      </c>
      <c r="W33" s="45"/>
      <c r="X33" s="129"/>
    </row>
    <row r="34" spans="1:24" ht="17" x14ac:dyDescent="0.2">
      <c r="A34" s="112" t="str">
        <f>IF('START HERE'!$B$4=0,"",'START HERE'!$B$4)</f>
        <v>TURLOCK</v>
      </c>
      <c r="B34" s="2" t="s">
        <v>1905</v>
      </c>
      <c r="C34" s="1">
        <v>95380</v>
      </c>
      <c r="D34" s="1" t="s">
        <v>1928</v>
      </c>
      <c r="E34" s="2">
        <v>14</v>
      </c>
      <c r="F34" s="2">
        <v>15</v>
      </c>
      <c r="G34" s="2">
        <v>0</v>
      </c>
      <c r="H34" s="2">
        <v>0</v>
      </c>
      <c r="I34" s="2" t="s">
        <v>681</v>
      </c>
      <c r="J34" s="74">
        <v>1.05</v>
      </c>
      <c r="K34" s="2" t="s">
        <v>1874</v>
      </c>
      <c r="L34" s="2" t="s">
        <v>1475</v>
      </c>
      <c r="M34" s="2" t="s">
        <v>1874</v>
      </c>
      <c r="N34" s="2" t="s">
        <v>1490</v>
      </c>
      <c r="O34" s="2">
        <v>0</v>
      </c>
      <c r="P34" s="91">
        <v>35</v>
      </c>
      <c r="Q34" s="2">
        <v>29</v>
      </c>
      <c r="R34" s="2" t="s">
        <v>663</v>
      </c>
      <c r="S34" s="3" t="s">
        <v>663</v>
      </c>
      <c r="T34" s="2" t="s">
        <v>664</v>
      </c>
      <c r="U34" s="45"/>
      <c r="V34" s="121" t="s">
        <v>663</v>
      </c>
      <c r="W34" s="45"/>
      <c r="X34" s="129"/>
    </row>
    <row r="35" spans="1:24" ht="17" x14ac:dyDescent="0.2">
      <c r="A35" s="112" t="str">
        <f>IF('START HERE'!$B$4=0,"",'START HERE'!$B$4)</f>
        <v>TURLOCK</v>
      </c>
      <c r="B35" s="2" t="s">
        <v>1906</v>
      </c>
      <c r="C35" s="1">
        <v>95380</v>
      </c>
      <c r="D35" s="1" t="s">
        <v>1929</v>
      </c>
      <c r="E35" s="2">
        <v>18</v>
      </c>
      <c r="F35" s="2">
        <v>19</v>
      </c>
      <c r="G35" s="2">
        <v>0</v>
      </c>
      <c r="H35" s="2">
        <v>0</v>
      </c>
      <c r="I35" s="2" t="s">
        <v>681</v>
      </c>
      <c r="J35" s="74">
        <v>1.35</v>
      </c>
      <c r="K35" s="2" t="s">
        <v>1872</v>
      </c>
      <c r="L35" s="2" t="s">
        <v>1476</v>
      </c>
      <c r="M35" s="2" t="s">
        <v>1872</v>
      </c>
      <c r="N35" s="2" t="s">
        <v>1490</v>
      </c>
      <c r="O35" s="2">
        <v>0</v>
      </c>
      <c r="P35" s="91">
        <v>35</v>
      </c>
      <c r="Q35" s="2">
        <v>37</v>
      </c>
      <c r="R35" s="2" t="s">
        <v>663</v>
      </c>
      <c r="S35" s="3" t="s">
        <v>663</v>
      </c>
      <c r="T35" s="2" t="s">
        <v>664</v>
      </c>
      <c r="U35" s="45"/>
      <c r="V35" s="103" t="s">
        <v>663</v>
      </c>
      <c r="W35" s="45"/>
      <c r="X35" s="129"/>
    </row>
    <row r="36" spans="1:24" ht="17" x14ac:dyDescent="0.2">
      <c r="A36" s="112" t="str">
        <f>IF('START HERE'!$B$4=0,"",'START HERE'!$B$4)</f>
        <v>TURLOCK</v>
      </c>
      <c r="B36" s="45" t="s">
        <v>1907</v>
      </c>
      <c r="C36" s="1">
        <v>95382</v>
      </c>
      <c r="D36" s="1" t="s">
        <v>1930</v>
      </c>
      <c r="E36" s="2">
        <v>0</v>
      </c>
      <c r="F36" s="2">
        <v>0</v>
      </c>
      <c r="G36" s="2">
        <v>4</v>
      </c>
      <c r="H36" s="2">
        <v>1</v>
      </c>
      <c r="I36" s="2" t="s">
        <v>681</v>
      </c>
      <c r="J36" s="74">
        <v>0.19</v>
      </c>
      <c r="K36" s="2" t="s">
        <v>1872</v>
      </c>
      <c r="L36" s="2" t="s">
        <v>1476</v>
      </c>
      <c r="M36" s="2" t="s">
        <v>1872</v>
      </c>
      <c r="N36" s="2" t="s">
        <v>1490</v>
      </c>
      <c r="O36" s="2">
        <v>0</v>
      </c>
      <c r="P36" s="91">
        <v>35</v>
      </c>
      <c r="Q36" s="2">
        <v>5</v>
      </c>
      <c r="R36" s="2" t="s">
        <v>663</v>
      </c>
      <c r="S36" s="3" t="s">
        <v>663</v>
      </c>
      <c r="T36" s="2" t="s">
        <v>664</v>
      </c>
      <c r="U36" s="45"/>
      <c r="V36" s="121" t="s">
        <v>663</v>
      </c>
      <c r="W36" s="45"/>
      <c r="X36" s="129"/>
    </row>
    <row r="37" spans="1:24" ht="17" x14ac:dyDescent="0.2">
      <c r="A37" s="112" t="str">
        <f>IF('START HERE'!$B$4=0,"",'START HERE'!$B$4)</f>
        <v>TURLOCK</v>
      </c>
      <c r="B37" s="45" t="s">
        <v>1908</v>
      </c>
      <c r="C37" s="1">
        <v>95380</v>
      </c>
      <c r="D37" s="1" t="s">
        <v>1931</v>
      </c>
      <c r="E37" s="2">
        <v>13</v>
      </c>
      <c r="F37" s="2">
        <v>13</v>
      </c>
      <c r="G37" s="2">
        <v>0</v>
      </c>
      <c r="H37" s="2">
        <v>0</v>
      </c>
      <c r="I37" s="2" t="s">
        <v>681</v>
      </c>
      <c r="J37" s="74">
        <v>0.95</v>
      </c>
      <c r="K37" s="2" t="s">
        <v>1872</v>
      </c>
      <c r="L37" s="2" t="s">
        <v>1476</v>
      </c>
      <c r="M37" s="2" t="s">
        <v>1872</v>
      </c>
      <c r="N37" s="2" t="s">
        <v>1490</v>
      </c>
      <c r="O37" s="2">
        <v>0</v>
      </c>
      <c r="P37" s="91">
        <v>35</v>
      </c>
      <c r="Q37" s="2">
        <v>26</v>
      </c>
      <c r="R37" s="2" t="s">
        <v>663</v>
      </c>
      <c r="S37" s="3" t="s">
        <v>663</v>
      </c>
      <c r="T37" s="2" t="s">
        <v>664</v>
      </c>
      <c r="U37" s="45"/>
      <c r="V37" s="103" t="s">
        <v>663</v>
      </c>
      <c r="W37" s="45"/>
      <c r="X37" s="129"/>
    </row>
    <row r="38" spans="1:24" ht="17" x14ac:dyDescent="0.2">
      <c r="A38" s="112" t="str">
        <f>IF('START HERE'!$B$4=0,"",'START HERE'!$B$4)</f>
        <v>TURLOCK</v>
      </c>
      <c r="B38" s="45" t="s">
        <v>1909</v>
      </c>
      <c r="C38" s="1">
        <v>95380</v>
      </c>
      <c r="D38" s="1" t="s">
        <v>1932</v>
      </c>
      <c r="E38" s="2">
        <v>26</v>
      </c>
      <c r="F38" s="2">
        <v>27</v>
      </c>
      <c r="G38" s="2">
        <v>0</v>
      </c>
      <c r="H38" s="2">
        <v>0</v>
      </c>
      <c r="I38" s="2" t="s">
        <v>681</v>
      </c>
      <c r="J38" s="74">
        <v>1.92</v>
      </c>
      <c r="K38" s="2" t="s">
        <v>1872</v>
      </c>
      <c r="L38" s="69" t="s">
        <v>1479</v>
      </c>
      <c r="M38" s="2" t="s">
        <v>1872</v>
      </c>
      <c r="N38" s="2" t="s">
        <v>1490</v>
      </c>
      <c r="O38" s="2">
        <v>0</v>
      </c>
      <c r="P38" s="91">
        <v>35</v>
      </c>
      <c r="Q38" s="2">
        <v>53</v>
      </c>
      <c r="R38" s="2" t="s">
        <v>663</v>
      </c>
      <c r="S38" s="3" t="s">
        <v>663</v>
      </c>
      <c r="T38" s="2" t="s">
        <v>664</v>
      </c>
      <c r="U38" s="45"/>
      <c r="V38" s="121" t="s">
        <v>663</v>
      </c>
      <c r="W38" s="45"/>
      <c r="X38" s="129"/>
    </row>
    <row r="39" spans="1:24" ht="17" x14ac:dyDescent="0.2">
      <c r="A39" s="112" t="str">
        <f>IF('START HERE'!$B$4=0,"",'START HERE'!$B$4)</f>
        <v>TURLOCK</v>
      </c>
      <c r="B39" s="45" t="s">
        <v>1910</v>
      </c>
      <c r="C39" s="1">
        <v>95380</v>
      </c>
      <c r="D39" s="1" t="s">
        <v>1933</v>
      </c>
      <c r="E39" s="2">
        <v>0</v>
      </c>
      <c r="F39" s="2">
        <v>0</v>
      </c>
      <c r="G39" s="2">
        <v>201</v>
      </c>
      <c r="H39" s="2">
        <v>86</v>
      </c>
      <c r="I39" s="2" t="s">
        <v>681</v>
      </c>
      <c r="J39" s="74">
        <v>10.25</v>
      </c>
      <c r="K39" s="2" t="s">
        <v>1947</v>
      </c>
      <c r="L39" s="2" t="s">
        <v>1476</v>
      </c>
      <c r="M39" s="2" t="s">
        <v>1947</v>
      </c>
      <c r="N39" s="2" t="s">
        <v>1490</v>
      </c>
      <c r="O39" s="2">
        <v>0</v>
      </c>
      <c r="P39" s="91">
        <v>35</v>
      </c>
      <c r="Q39" s="2">
        <v>287</v>
      </c>
      <c r="R39" s="2" t="s">
        <v>663</v>
      </c>
      <c r="S39" s="3" t="s">
        <v>663</v>
      </c>
      <c r="T39" s="2" t="s">
        <v>664</v>
      </c>
      <c r="U39" s="41"/>
      <c r="V39" s="103" t="s">
        <v>663</v>
      </c>
      <c r="W39" s="45"/>
      <c r="X39" s="129"/>
    </row>
    <row r="40" spans="1:24" ht="34" x14ac:dyDescent="0.2">
      <c r="A40" s="112" t="str">
        <f>IF('START HERE'!$B$4=0,"",'START HERE'!$B$4)</f>
        <v>TURLOCK</v>
      </c>
      <c r="B40" s="45" t="s">
        <v>1911</v>
      </c>
      <c r="C40" s="1">
        <v>95382</v>
      </c>
      <c r="D40" s="1" t="s">
        <v>1934</v>
      </c>
      <c r="E40" s="2">
        <v>8</v>
      </c>
      <c r="F40" s="2">
        <v>9</v>
      </c>
      <c r="G40" s="2">
        <v>0</v>
      </c>
      <c r="H40" s="2">
        <v>0</v>
      </c>
      <c r="I40" s="2" t="s">
        <v>681</v>
      </c>
      <c r="J40" s="74">
        <v>0.69</v>
      </c>
      <c r="K40" s="2" t="s">
        <v>1948</v>
      </c>
      <c r="L40" s="69" t="s">
        <v>1479</v>
      </c>
      <c r="M40" s="2" t="s">
        <v>1948</v>
      </c>
      <c r="N40" s="2" t="s">
        <v>1490</v>
      </c>
      <c r="O40" s="2">
        <v>0</v>
      </c>
      <c r="P40" s="91">
        <v>35</v>
      </c>
      <c r="Q40" s="2">
        <v>17</v>
      </c>
      <c r="R40" s="2" t="s">
        <v>674</v>
      </c>
      <c r="S40" s="3" t="s">
        <v>1280</v>
      </c>
      <c r="T40" s="2" t="s">
        <v>664</v>
      </c>
      <c r="U40" s="41"/>
      <c r="V40" s="121" t="s">
        <v>2118</v>
      </c>
      <c r="W40" s="45"/>
      <c r="X40" s="129"/>
    </row>
    <row r="41" spans="1:24" ht="34" x14ac:dyDescent="0.2">
      <c r="A41" s="112" t="str">
        <f>IF('START HERE'!$B$4=0,"",'START HERE'!$B$4)</f>
        <v>TURLOCK</v>
      </c>
      <c r="B41" s="45" t="s">
        <v>1912</v>
      </c>
      <c r="C41" s="1">
        <v>95382</v>
      </c>
      <c r="D41" s="1" t="s">
        <v>1935</v>
      </c>
      <c r="E41" s="2">
        <v>23</v>
      </c>
      <c r="F41" s="2">
        <v>24</v>
      </c>
      <c r="G41" s="2">
        <v>0</v>
      </c>
      <c r="H41" s="2">
        <v>0</v>
      </c>
      <c r="I41" s="2" t="s">
        <v>681</v>
      </c>
      <c r="J41" s="74">
        <v>2.33</v>
      </c>
      <c r="K41" s="2" t="s">
        <v>1872</v>
      </c>
      <c r="L41" s="69" t="s">
        <v>1479</v>
      </c>
      <c r="M41" s="2" t="s">
        <v>1872</v>
      </c>
      <c r="N41" s="2" t="s">
        <v>1490</v>
      </c>
      <c r="O41" s="2">
        <v>0</v>
      </c>
      <c r="P41" s="91">
        <v>35</v>
      </c>
      <c r="Q41" s="2">
        <v>47</v>
      </c>
      <c r="R41" s="2" t="s">
        <v>674</v>
      </c>
      <c r="S41" s="3" t="s">
        <v>1280</v>
      </c>
      <c r="T41" s="2" t="s">
        <v>664</v>
      </c>
      <c r="U41" s="41"/>
      <c r="V41" s="122" t="s">
        <v>2119</v>
      </c>
      <c r="W41" s="45"/>
      <c r="X41" s="129"/>
    </row>
    <row r="42" spans="1:24" ht="17" x14ac:dyDescent="0.2">
      <c r="A42" s="112" t="str">
        <f>IF('START HERE'!$B$4=0,"",'START HERE'!$B$4)</f>
        <v>TURLOCK</v>
      </c>
      <c r="B42" s="45" t="s">
        <v>1913</v>
      </c>
      <c r="C42" s="1">
        <v>95382</v>
      </c>
      <c r="D42" s="1" t="s">
        <v>1936</v>
      </c>
      <c r="E42" s="2">
        <v>0</v>
      </c>
      <c r="F42" s="2">
        <v>0</v>
      </c>
      <c r="G42" s="2">
        <v>7</v>
      </c>
      <c r="H42" s="2">
        <v>2</v>
      </c>
      <c r="I42" s="2" t="s">
        <v>681</v>
      </c>
      <c r="J42" s="74">
        <v>0.4</v>
      </c>
      <c r="K42" s="2" t="s">
        <v>1872</v>
      </c>
      <c r="L42" s="2" t="s">
        <v>1476</v>
      </c>
      <c r="M42" s="2" t="s">
        <v>1872</v>
      </c>
      <c r="N42" s="2" t="s">
        <v>1490</v>
      </c>
      <c r="O42" s="2">
        <v>0</v>
      </c>
      <c r="P42" s="91">
        <v>35</v>
      </c>
      <c r="Q42" s="2">
        <v>9</v>
      </c>
      <c r="R42" s="2" t="s">
        <v>674</v>
      </c>
      <c r="S42" s="3" t="s">
        <v>1280</v>
      </c>
      <c r="T42" s="2" t="s">
        <v>664</v>
      </c>
      <c r="U42" s="41"/>
      <c r="V42" s="121" t="s">
        <v>2120</v>
      </c>
      <c r="W42" s="45"/>
      <c r="X42" s="129"/>
    </row>
    <row r="43" spans="1:24" ht="51" x14ac:dyDescent="0.2">
      <c r="A43" s="112" t="str">
        <f>IF('START HERE'!$B$4=0,"",'START HERE'!$B$4)</f>
        <v>TURLOCK</v>
      </c>
      <c r="B43" s="45" t="s">
        <v>1914</v>
      </c>
      <c r="C43" s="1">
        <v>95382</v>
      </c>
      <c r="D43" s="1" t="s">
        <v>1937</v>
      </c>
      <c r="E43" s="2">
        <v>8</v>
      </c>
      <c r="F43" s="2">
        <v>9</v>
      </c>
      <c r="G43" s="2">
        <v>0</v>
      </c>
      <c r="H43" s="2">
        <v>0</v>
      </c>
      <c r="I43" s="2" t="s">
        <v>681</v>
      </c>
      <c r="J43" s="74">
        <v>0.68</v>
      </c>
      <c r="K43" s="2" t="s">
        <v>1872</v>
      </c>
      <c r="L43" s="113" t="s">
        <v>1479</v>
      </c>
      <c r="M43" s="2" t="s">
        <v>1872</v>
      </c>
      <c r="N43" s="2" t="s">
        <v>1490</v>
      </c>
      <c r="O43" s="2">
        <v>0</v>
      </c>
      <c r="P43" s="91">
        <v>35</v>
      </c>
      <c r="Q43" s="2">
        <v>17</v>
      </c>
      <c r="R43" s="2" t="s">
        <v>674</v>
      </c>
      <c r="S43" s="3" t="s">
        <v>1280</v>
      </c>
      <c r="T43" s="2" t="s">
        <v>664</v>
      </c>
      <c r="U43" s="41"/>
      <c r="V43" s="122" t="s">
        <v>2121</v>
      </c>
      <c r="W43" s="45"/>
      <c r="X43" s="129"/>
    </row>
    <row r="44" spans="1:24" ht="34" x14ac:dyDescent="0.2">
      <c r="A44" s="112" t="str">
        <f>IF('START HERE'!$B$4=0,"",'START HERE'!$B$4)</f>
        <v>TURLOCK</v>
      </c>
      <c r="B44" s="45" t="s">
        <v>1915</v>
      </c>
      <c r="C44" s="1">
        <v>95380</v>
      </c>
      <c r="D44" s="1" t="s">
        <v>1938</v>
      </c>
      <c r="E44" s="2">
        <v>0</v>
      </c>
      <c r="F44" s="2">
        <v>0</v>
      </c>
      <c r="G44" s="2">
        <v>6</v>
      </c>
      <c r="H44" s="2">
        <v>2</v>
      </c>
      <c r="I44" s="2" t="s">
        <v>681</v>
      </c>
      <c r="J44" s="74">
        <v>0.33</v>
      </c>
      <c r="K44" s="2" t="s">
        <v>1872</v>
      </c>
      <c r="L44" s="2" t="s">
        <v>1476</v>
      </c>
      <c r="M44" s="2" t="s">
        <v>1872</v>
      </c>
      <c r="N44" s="2" t="s">
        <v>1490</v>
      </c>
      <c r="O44" s="2">
        <v>0</v>
      </c>
      <c r="P44" s="91">
        <v>35</v>
      </c>
      <c r="Q44" s="2">
        <v>8</v>
      </c>
      <c r="R44" s="2" t="s">
        <v>674</v>
      </c>
      <c r="S44" s="3" t="s">
        <v>1280</v>
      </c>
      <c r="T44" s="2" t="s">
        <v>664</v>
      </c>
      <c r="U44" s="41"/>
      <c r="V44" s="121" t="s">
        <v>2122</v>
      </c>
      <c r="W44" s="45"/>
      <c r="X44" s="129"/>
    </row>
    <row r="45" spans="1:24" ht="34" x14ac:dyDescent="0.2">
      <c r="A45" s="112" t="str">
        <f>IF('START HERE'!$B$4=0,"",'START HERE'!$B$4)</f>
        <v>TURLOCK</v>
      </c>
      <c r="B45" s="45" t="s">
        <v>1916</v>
      </c>
      <c r="C45" s="1">
        <v>95382</v>
      </c>
      <c r="D45" s="1" t="s">
        <v>1939</v>
      </c>
      <c r="E45" s="2">
        <v>11</v>
      </c>
      <c r="F45" s="2">
        <v>12</v>
      </c>
      <c r="G45" s="2">
        <v>0</v>
      </c>
      <c r="H45" s="2">
        <v>0</v>
      </c>
      <c r="I45" s="2" t="s">
        <v>681</v>
      </c>
      <c r="J45" s="74">
        <v>0.9</v>
      </c>
      <c r="K45" s="2" t="s">
        <v>1872</v>
      </c>
      <c r="L45" s="69" t="s">
        <v>1479</v>
      </c>
      <c r="M45" s="2" t="s">
        <v>1872</v>
      </c>
      <c r="N45" s="2" t="s">
        <v>1490</v>
      </c>
      <c r="O45" s="2">
        <v>0</v>
      </c>
      <c r="P45" s="91">
        <v>35</v>
      </c>
      <c r="Q45" s="2">
        <v>23</v>
      </c>
      <c r="R45" s="2" t="s">
        <v>674</v>
      </c>
      <c r="S45" s="3" t="s">
        <v>1280</v>
      </c>
      <c r="T45" s="2" t="s">
        <v>664</v>
      </c>
      <c r="U45" s="41"/>
      <c r="V45" s="122" t="s">
        <v>2123</v>
      </c>
      <c r="W45" s="45"/>
      <c r="X45" s="129"/>
    </row>
    <row r="46" spans="1:24" ht="34" x14ac:dyDescent="0.2">
      <c r="A46" s="112" t="str">
        <f>IF('START HERE'!$B$4=0,"",'START HERE'!$B$4)</f>
        <v>TURLOCK</v>
      </c>
      <c r="B46" s="45" t="s">
        <v>1917</v>
      </c>
      <c r="C46" s="1">
        <v>95382</v>
      </c>
      <c r="D46" s="1" t="s">
        <v>1940</v>
      </c>
      <c r="E46" s="2">
        <v>0</v>
      </c>
      <c r="F46" s="2">
        <v>0</v>
      </c>
      <c r="G46" s="2">
        <v>7</v>
      </c>
      <c r="H46" s="2">
        <v>3</v>
      </c>
      <c r="I46" s="2" t="s">
        <v>681</v>
      </c>
      <c r="J46" s="74">
        <v>0.4</v>
      </c>
      <c r="K46" s="2" t="s">
        <v>1872</v>
      </c>
      <c r="L46" s="69" t="s">
        <v>1479</v>
      </c>
      <c r="M46" s="2" t="s">
        <v>1872</v>
      </c>
      <c r="N46" s="2" t="s">
        <v>1490</v>
      </c>
      <c r="O46" s="2">
        <v>0</v>
      </c>
      <c r="P46" s="91">
        <v>35</v>
      </c>
      <c r="Q46" s="2">
        <v>10</v>
      </c>
      <c r="R46" s="2" t="s">
        <v>674</v>
      </c>
      <c r="S46" s="3" t="s">
        <v>1280</v>
      </c>
      <c r="T46" s="2" t="s">
        <v>664</v>
      </c>
      <c r="U46" s="41"/>
      <c r="V46" s="121" t="s">
        <v>2124</v>
      </c>
      <c r="W46" s="45"/>
      <c r="X46" s="132"/>
    </row>
    <row r="47" spans="1:24" ht="17" x14ac:dyDescent="0.2">
      <c r="A47" s="112" t="str">
        <f>IF('START HERE'!$B$4=0,"",'START HERE'!$B$4)</f>
        <v>TURLOCK</v>
      </c>
      <c r="B47" s="45" t="s">
        <v>1918</v>
      </c>
      <c r="C47" s="1">
        <v>95382</v>
      </c>
      <c r="D47" s="1" t="s">
        <v>1941</v>
      </c>
      <c r="E47" s="2">
        <v>0</v>
      </c>
      <c r="F47" s="2">
        <v>0</v>
      </c>
      <c r="G47" s="2">
        <v>7</v>
      </c>
      <c r="H47" s="2">
        <v>3</v>
      </c>
      <c r="I47" s="2" t="s">
        <v>681</v>
      </c>
      <c r="J47" s="74">
        <v>0.45</v>
      </c>
      <c r="K47" s="2" t="s">
        <v>1872</v>
      </c>
      <c r="L47" s="2" t="s">
        <v>1476</v>
      </c>
      <c r="M47" s="2" t="s">
        <v>1872</v>
      </c>
      <c r="N47" s="2" t="s">
        <v>1490</v>
      </c>
      <c r="O47" s="2">
        <v>0</v>
      </c>
      <c r="P47" s="91">
        <v>35</v>
      </c>
      <c r="Q47" s="2">
        <v>10</v>
      </c>
      <c r="R47" s="2" t="s">
        <v>674</v>
      </c>
      <c r="S47" s="3" t="s">
        <v>1280</v>
      </c>
      <c r="T47" s="2" t="s">
        <v>664</v>
      </c>
      <c r="U47" s="41"/>
      <c r="V47" s="122" t="s">
        <v>2125</v>
      </c>
      <c r="W47" s="45"/>
      <c r="X47" s="129"/>
    </row>
    <row r="48" spans="1:24" ht="34" x14ac:dyDescent="0.2">
      <c r="A48" s="112" t="str">
        <f>IF('START HERE'!$B$4=0,"",'START HERE'!$B$4)</f>
        <v>TURLOCK</v>
      </c>
      <c r="B48" s="45" t="s">
        <v>1919</v>
      </c>
      <c r="C48" s="1">
        <v>95382</v>
      </c>
      <c r="D48" s="1" t="s">
        <v>1942</v>
      </c>
      <c r="E48" s="2">
        <v>0</v>
      </c>
      <c r="F48" s="2">
        <v>0</v>
      </c>
      <c r="G48" s="2">
        <v>4</v>
      </c>
      <c r="H48" s="2">
        <v>1</v>
      </c>
      <c r="I48" s="2" t="s">
        <v>681</v>
      </c>
      <c r="J48" s="74">
        <v>0.23</v>
      </c>
      <c r="K48" s="2" t="s">
        <v>1872</v>
      </c>
      <c r="L48" s="2" t="s">
        <v>1476</v>
      </c>
      <c r="M48" s="2" t="s">
        <v>1872</v>
      </c>
      <c r="N48" s="2" t="s">
        <v>1490</v>
      </c>
      <c r="O48" s="2">
        <v>0</v>
      </c>
      <c r="P48" s="91">
        <v>35</v>
      </c>
      <c r="Q48" s="2">
        <v>5</v>
      </c>
      <c r="R48" s="2" t="s">
        <v>674</v>
      </c>
      <c r="S48" s="3" t="s">
        <v>1280</v>
      </c>
      <c r="T48" s="2" t="s">
        <v>664</v>
      </c>
      <c r="U48" s="41"/>
      <c r="V48" s="121" t="s">
        <v>2126</v>
      </c>
      <c r="W48" s="45"/>
      <c r="X48" s="129"/>
    </row>
    <row r="49" spans="1:24" ht="17" x14ac:dyDescent="0.2">
      <c r="A49" s="112" t="str">
        <f>IF('START HERE'!$B$4=0,"",'START HERE'!$B$4)</f>
        <v>TURLOCK</v>
      </c>
      <c r="B49" s="45" t="s">
        <v>1920</v>
      </c>
      <c r="C49" s="1">
        <v>95382</v>
      </c>
      <c r="D49" s="1" t="s">
        <v>1943</v>
      </c>
      <c r="E49" s="2">
        <v>9</v>
      </c>
      <c r="F49" s="2">
        <v>9</v>
      </c>
      <c r="G49" s="2">
        <v>0</v>
      </c>
      <c r="H49" s="2">
        <v>0</v>
      </c>
      <c r="I49" s="2" t="s">
        <v>681</v>
      </c>
      <c r="J49" s="74">
        <v>0.8</v>
      </c>
      <c r="K49" s="2" t="s">
        <v>1872</v>
      </c>
      <c r="L49" s="2" t="s">
        <v>1476</v>
      </c>
      <c r="M49" s="2" t="s">
        <v>1872</v>
      </c>
      <c r="N49" s="2" t="s">
        <v>1490</v>
      </c>
      <c r="O49" s="2">
        <v>0</v>
      </c>
      <c r="P49" s="91">
        <v>35</v>
      </c>
      <c r="Q49" s="2">
        <v>18</v>
      </c>
      <c r="R49" s="2" t="s">
        <v>674</v>
      </c>
      <c r="S49" s="3" t="s">
        <v>1280</v>
      </c>
      <c r="T49" s="2" t="s">
        <v>664</v>
      </c>
      <c r="U49" s="41"/>
      <c r="V49" s="122" t="s">
        <v>2127</v>
      </c>
      <c r="W49" s="45"/>
      <c r="X49" s="129"/>
    </row>
    <row r="50" spans="1:24" ht="34" x14ac:dyDescent="0.2">
      <c r="A50" s="112" t="str">
        <f>IF('START HERE'!$B$4=0,"",'START HERE'!$B$4)</f>
        <v>TURLOCK</v>
      </c>
      <c r="B50" s="45" t="s">
        <v>1921</v>
      </c>
      <c r="C50" s="1">
        <v>95382</v>
      </c>
      <c r="D50" s="1" t="s">
        <v>1944</v>
      </c>
      <c r="E50" s="2">
        <v>0</v>
      </c>
      <c r="F50" s="2">
        <v>0</v>
      </c>
      <c r="G50" s="2">
        <v>7</v>
      </c>
      <c r="H50" s="2">
        <v>2</v>
      </c>
      <c r="I50" s="2" t="s">
        <v>681</v>
      </c>
      <c r="J50" s="74">
        <v>0.39</v>
      </c>
      <c r="K50" s="2" t="s">
        <v>1872</v>
      </c>
      <c r="L50" s="2" t="s">
        <v>1476</v>
      </c>
      <c r="M50" s="2" t="s">
        <v>1872</v>
      </c>
      <c r="N50" s="2" t="s">
        <v>1490</v>
      </c>
      <c r="O50" s="2">
        <v>0</v>
      </c>
      <c r="P50" s="91">
        <v>35</v>
      </c>
      <c r="Q50" s="2">
        <v>9</v>
      </c>
      <c r="R50" s="2" t="s">
        <v>674</v>
      </c>
      <c r="S50" s="3" t="s">
        <v>1280</v>
      </c>
      <c r="T50" s="2" t="s">
        <v>664</v>
      </c>
      <c r="U50" s="41"/>
      <c r="V50" s="121" t="s">
        <v>2128</v>
      </c>
      <c r="W50" s="45"/>
      <c r="X50" s="129"/>
    </row>
    <row r="51" spans="1:24" ht="34" x14ac:dyDescent="0.2">
      <c r="A51" s="112" t="str">
        <f>IF('START HERE'!$B$4=0,"",'START HERE'!$B$4)</f>
        <v>TURLOCK</v>
      </c>
      <c r="B51" s="45" t="s">
        <v>1922</v>
      </c>
      <c r="C51" s="1">
        <v>95380</v>
      </c>
      <c r="D51" s="1" t="s">
        <v>1945</v>
      </c>
      <c r="E51" s="2">
        <v>17</v>
      </c>
      <c r="F51" s="2">
        <v>18</v>
      </c>
      <c r="G51" s="2">
        <v>0</v>
      </c>
      <c r="H51" s="2">
        <v>0</v>
      </c>
      <c r="I51" s="2" t="s">
        <v>681</v>
      </c>
      <c r="J51" s="74">
        <v>1.45</v>
      </c>
      <c r="K51" s="2" t="s">
        <v>1872</v>
      </c>
      <c r="L51" s="2" t="s">
        <v>1476</v>
      </c>
      <c r="M51" s="2" t="s">
        <v>1872</v>
      </c>
      <c r="N51" s="2" t="s">
        <v>1490</v>
      </c>
      <c r="O51" s="2">
        <v>0</v>
      </c>
      <c r="P51" s="91">
        <v>35</v>
      </c>
      <c r="Q51" s="2">
        <v>35</v>
      </c>
      <c r="R51" s="2" t="s">
        <v>674</v>
      </c>
      <c r="S51" s="3" t="s">
        <v>1280</v>
      </c>
      <c r="T51" s="2" t="s">
        <v>664</v>
      </c>
      <c r="U51" s="41"/>
      <c r="V51" s="121" t="s">
        <v>2129</v>
      </c>
      <c r="W51" s="45"/>
      <c r="X51" s="129"/>
    </row>
    <row r="52" spans="1:24" ht="17" x14ac:dyDescent="0.2">
      <c r="A52" s="112" t="str">
        <f>IF('START HERE'!$B$4=0,"",'START HERE'!$B$4)</f>
        <v>TURLOCK</v>
      </c>
      <c r="B52" s="45" t="s">
        <v>1923</v>
      </c>
      <c r="C52" s="1">
        <v>95382</v>
      </c>
      <c r="D52" s="1" t="s">
        <v>1946</v>
      </c>
      <c r="E52" s="2">
        <v>50</v>
      </c>
      <c r="F52" s="2">
        <v>50</v>
      </c>
      <c r="G52" s="2">
        <v>0</v>
      </c>
      <c r="H52" s="2">
        <v>0</v>
      </c>
      <c r="I52" s="2" t="s">
        <v>681</v>
      </c>
      <c r="J52" s="74">
        <v>4.99</v>
      </c>
      <c r="K52" s="2" t="s">
        <v>1872</v>
      </c>
      <c r="L52" s="2" t="s">
        <v>1476</v>
      </c>
      <c r="M52" s="2" t="s">
        <v>1872</v>
      </c>
      <c r="N52" s="2" t="s">
        <v>1490</v>
      </c>
      <c r="O52" s="2">
        <v>0</v>
      </c>
      <c r="P52" s="91">
        <v>35</v>
      </c>
      <c r="Q52" s="2">
        <v>100</v>
      </c>
      <c r="R52" s="2" t="s">
        <v>674</v>
      </c>
      <c r="S52" s="3" t="s">
        <v>1280</v>
      </c>
      <c r="T52" s="2" t="s">
        <v>664</v>
      </c>
      <c r="U52" s="41"/>
      <c r="V52" s="121" t="s">
        <v>2130</v>
      </c>
      <c r="W52" s="45"/>
      <c r="X52" s="129"/>
    </row>
    <row r="53" spans="1:24" ht="17" x14ac:dyDescent="0.2">
      <c r="A53" s="114" t="s">
        <v>1235</v>
      </c>
      <c r="B53" s="45" t="s">
        <v>1951</v>
      </c>
      <c r="C53" s="1">
        <v>95380</v>
      </c>
      <c r="D53" s="1" t="s">
        <v>1974</v>
      </c>
      <c r="E53" s="2">
        <v>0</v>
      </c>
      <c r="F53" s="2">
        <v>0</v>
      </c>
      <c r="G53" s="2">
        <v>0</v>
      </c>
      <c r="H53" s="2">
        <v>0</v>
      </c>
      <c r="I53" s="2" t="s">
        <v>681</v>
      </c>
      <c r="J53" s="74">
        <v>0.4746980895592286</v>
      </c>
      <c r="K53" s="2" t="s">
        <v>1281</v>
      </c>
      <c r="L53" s="2" t="s">
        <v>1478</v>
      </c>
      <c r="M53" s="2" t="s">
        <v>1281</v>
      </c>
      <c r="N53" s="2" t="s">
        <v>1490</v>
      </c>
      <c r="O53" s="2">
        <v>0</v>
      </c>
      <c r="P53" s="91">
        <v>35</v>
      </c>
      <c r="Q53" s="2">
        <v>0</v>
      </c>
      <c r="R53" s="2" t="s">
        <v>674</v>
      </c>
      <c r="S53" s="3" t="s">
        <v>1281</v>
      </c>
      <c r="T53" s="2" t="s">
        <v>664</v>
      </c>
      <c r="U53" s="45" t="s">
        <v>1997</v>
      </c>
      <c r="V53" s="122" t="s">
        <v>2057</v>
      </c>
      <c r="W53" s="45"/>
      <c r="X53" s="129"/>
    </row>
    <row r="54" spans="1:24" ht="17" x14ac:dyDescent="0.2">
      <c r="A54" s="115" t="s">
        <v>1235</v>
      </c>
      <c r="B54" s="2" t="s">
        <v>1952</v>
      </c>
      <c r="C54" s="1">
        <v>95380</v>
      </c>
      <c r="D54" s="1" t="s">
        <v>1975</v>
      </c>
      <c r="E54" s="2">
        <v>16</v>
      </c>
      <c r="F54" s="2">
        <v>17</v>
      </c>
      <c r="G54" s="2">
        <v>0</v>
      </c>
      <c r="H54" s="2">
        <v>0</v>
      </c>
      <c r="I54" s="2" t="s">
        <v>681</v>
      </c>
      <c r="J54" s="74">
        <v>0.73328124395316807</v>
      </c>
      <c r="K54" s="2" t="s">
        <v>1281</v>
      </c>
      <c r="L54" s="2" t="s">
        <v>1478</v>
      </c>
      <c r="M54" s="2" t="s">
        <v>1281</v>
      </c>
      <c r="N54" s="2" t="s">
        <v>1490</v>
      </c>
      <c r="O54" s="2">
        <v>0</v>
      </c>
      <c r="P54" s="91">
        <v>35</v>
      </c>
      <c r="Q54" s="2">
        <v>33</v>
      </c>
      <c r="R54" s="2" t="s">
        <v>674</v>
      </c>
      <c r="S54" s="3" t="s">
        <v>1281</v>
      </c>
      <c r="T54" s="2" t="s">
        <v>664</v>
      </c>
      <c r="U54" s="45" t="s">
        <v>1997</v>
      </c>
      <c r="V54" s="121" t="s">
        <v>2131</v>
      </c>
      <c r="W54" s="45"/>
      <c r="X54" s="129"/>
    </row>
    <row r="55" spans="1:24" ht="17" x14ac:dyDescent="0.2">
      <c r="A55" s="115" t="s">
        <v>1235</v>
      </c>
      <c r="B55" s="2" t="s">
        <v>1953</v>
      </c>
      <c r="C55" s="118">
        <v>95380</v>
      </c>
      <c r="D55" s="116" t="s">
        <v>1976</v>
      </c>
      <c r="E55" s="2">
        <v>21</v>
      </c>
      <c r="F55" s="2">
        <v>22</v>
      </c>
      <c r="G55" s="2">
        <v>0</v>
      </c>
      <c r="H55" s="2">
        <v>0</v>
      </c>
      <c r="I55" s="2" t="s">
        <v>681</v>
      </c>
      <c r="J55" s="74">
        <v>1.5508553817499999</v>
      </c>
      <c r="K55" s="2" t="s">
        <v>1873</v>
      </c>
      <c r="L55" s="2" t="s">
        <v>1477</v>
      </c>
      <c r="M55" s="2" t="s">
        <v>1873</v>
      </c>
      <c r="N55" s="2" t="s">
        <v>1490</v>
      </c>
      <c r="O55" s="2">
        <v>0</v>
      </c>
      <c r="P55" s="91">
        <v>35</v>
      </c>
      <c r="Q55" s="2">
        <v>43</v>
      </c>
      <c r="R55" s="2" t="s">
        <v>663</v>
      </c>
      <c r="S55" s="3" t="s">
        <v>663</v>
      </c>
      <c r="T55" s="2" t="s">
        <v>664</v>
      </c>
      <c r="U55" s="41"/>
      <c r="V55" s="121" t="s">
        <v>663</v>
      </c>
      <c r="W55" s="45"/>
      <c r="X55" s="129"/>
    </row>
    <row r="56" spans="1:24" ht="17" x14ac:dyDescent="0.2">
      <c r="A56" s="115" t="s">
        <v>1235</v>
      </c>
      <c r="B56" s="2" t="s">
        <v>1954</v>
      </c>
      <c r="C56" s="118">
        <v>95380</v>
      </c>
      <c r="D56" s="116" t="s">
        <v>1977</v>
      </c>
      <c r="E56" s="2">
        <v>0</v>
      </c>
      <c r="F56" s="2">
        <v>0</v>
      </c>
      <c r="G56" s="2">
        <v>5</v>
      </c>
      <c r="H56" s="2">
        <v>2</v>
      </c>
      <c r="I56" s="2" t="s">
        <v>681</v>
      </c>
      <c r="J56" s="74">
        <v>0.25525986109900001</v>
      </c>
      <c r="K56" s="2" t="s">
        <v>1872</v>
      </c>
      <c r="L56" s="2" t="s">
        <v>1477</v>
      </c>
      <c r="M56" s="2" t="s">
        <v>1872</v>
      </c>
      <c r="N56" s="2" t="s">
        <v>1490</v>
      </c>
      <c r="O56" s="2">
        <v>0</v>
      </c>
      <c r="P56" s="91">
        <v>35</v>
      </c>
      <c r="Q56" s="2">
        <v>7</v>
      </c>
      <c r="R56" s="2" t="s">
        <v>663</v>
      </c>
      <c r="S56" s="3" t="s">
        <v>663</v>
      </c>
      <c r="T56" s="2" t="s">
        <v>664</v>
      </c>
      <c r="U56" s="41"/>
      <c r="V56" s="121" t="s">
        <v>663</v>
      </c>
      <c r="W56" s="45"/>
      <c r="X56" s="129"/>
    </row>
    <row r="57" spans="1:24" ht="17" x14ac:dyDescent="0.2">
      <c r="A57" s="115" t="s">
        <v>1235</v>
      </c>
      <c r="B57" s="2" t="s">
        <v>1955</v>
      </c>
      <c r="C57" s="118">
        <v>95380</v>
      </c>
      <c r="D57" s="116" t="s">
        <v>1978</v>
      </c>
      <c r="E57" s="2">
        <v>0</v>
      </c>
      <c r="F57" s="2">
        <v>0</v>
      </c>
      <c r="G57" s="2">
        <v>5</v>
      </c>
      <c r="H57" s="2">
        <v>2</v>
      </c>
      <c r="I57" s="2" t="s">
        <v>681</v>
      </c>
      <c r="J57" s="74">
        <v>0.283175968226</v>
      </c>
      <c r="K57" s="2" t="s">
        <v>1873</v>
      </c>
      <c r="L57" s="2" t="s">
        <v>1477</v>
      </c>
      <c r="M57" s="2" t="s">
        <v>1873</v>
      </c>
      <c r="N57" s="2" t="s">
        <v>1490</v>
      </c>
      <c r="O57" s="2">
        <v>0</v>
      </c>
      <c r="P57" s="91">
        <v>35</v>
      </c>
      <c r="Q57" s="2">
        <v>7</v>
      </c>
      <c r="R57" s="2" t="s">
        <v>663</v>
      </c>
      <c r="S57" s="3" t="s">
        <v>663</v>
      </c>
      <c r="T57" s="2" t="s">
        <v>664</v>
      </c>
      <c r="U57" s="41"/>
      <c r="V57" s="121" t="s">
        <v>663</v>
      </c>
      <c r="W57" s="45"/>
      <c r="X57" s="129"/>
    </row>
    <row r="58" spans="1:24" ht="17" x14ac:dyDescent="0.2">
      <c r="A58" s="115" t="s">
        <v>1235</v>
      </c>
      <c r="B58" s="2" t="s">
        <v>1956</v>
      </c>
      <c r="C58" s="118">
        <v>95380</v>
      </c>
      <c r="D58" s="116" t="s">
        <v>1979</v>
      </c>
      <c r="E58" s="2">
        <v>0</v>
      </c>
      <c r="F58" s="2">
        <v>0</v>
      </c>
      <c r="G58" s="2">
        <v>7</v>
      </c>
      <c r="H58" s="2">
        <v>2</v>
      </c>
      <c r="I58" s="2" t="s">
        <v>681</v>
      </c>
      <c r="J58" s="74">
        <v>0.33025401387300002</v>
      </c>
      <c r="K58" s="2" t="s">
        <v>1873</v>
      </c>
      <c r="L58" s="2" t="s">
        <v>1477</v>
      </c>
      <c r="M58" s="2" t="s">
        <v>1873</v>
      </c>
      <c r="N58" s="2" t="s">
        <v>1490</v>
      </c>
      <c r="O58" s="2">
        <v>0</v>
      </c>
      <c r="P58" s="91">
        <v>35</v>
      </c>
      <c r="Q58" s="2">
        <v>9</v>
      </c>
      <c r="R58" s="2" t="s">
        <v>663</v>
      </c>
      <c r="S58" s="3" t="s">
        <v>663</v>
      </c>
      <c r="T58" s="2" t="s">
        <v>664</v>
      </c>
      <c r="U58" s="41"/>
      <c r="V58" s="121" t="s">
        <v>663</v>
      </c>
      <c r="W58" s="45"/>
      <c r="X58" s="129"/>
    </row>
    <row r="59" spans="1:24" ht="17" x14ac:dyDescent="0.2">
      <c r="A59" s="115" t="s">
        <v>1235</v>
      </c>
      <c r="B59" s="2" t="s">
        <v>1957</v>
      </c>
      <c r="C59" s="118">
        <v>95380</v>
      </c>
      <c r="D59" s="116" t="s">
        <v>1980</v>
      </c>
      <c r="E59" s="2">
        <v>0</v>
      </c>
      <c r="F59" s="2">
        <v>0</v>
      </c>
      <c r="G59" s="2">
        <v>6</v>
      </c>
      <c r="H59" s="2">
        <v>2</v>
      </c>
      <c r="I59" s="2" t="s">
        <v>681</v>
      </c>
      <c r="J59" s="74">
        <v>0.29376270746499999</v>
      </c>
      <c r="K59" s="2" t="s">
        <v>1873</v>
      </c>
      <c r="L59" s="2" t="s">
        <v>1477</v>
      </c>
      <c r="M59" s="2" t="s">
        <v>1873</v>
      </c>
      <c r="N59" s="2" t="s">
        <v>1490</v>
      </c>
      <c r="O59" s="2">
        <v>0</v>
      </c>
      <c r="P59" s="91">
        <v>35</v>
      </c>
      <c r="Q59" s="2">
        <v>8</v>
      </c>
      <c r="R59" s="2" t="s">
        <v>663</v>
      </c>
      <c r="S59" s="3" t="s">
        <v>663</v>
      </c>
      <c r="T59" s="2" t="s">
        <v>664</v>
      </c>
      <c r="U59" s="41"/>
      <c r="V59" s="121" t="s">
        <v>663</v>
      </c>
      <c r="W59" s="45"/>
      <c r="X59" s="129"/>
    </row>
    <row r="60" spans="1:24" ht="17" x14ac:dyDescent="0.2">
      <c r="A60" s="115" t="s">
        <v>1235</v>
      </c>
      <c r="B60" s="2" t="s">
        <v>1958</v>
      </c>
      <c r="C60" s="118">
        <v>95380</v>
      </c>
      <c r="D60" s="116" t="s">
        <v>1981</v>
      </c>
      <c r="E60" s="2">
        <v>16</v>
      </c>
      <c r="F60" s="2">
        <v>16</v>
      </c>
      <c r="G60" s="2">
        <v>0</v>
      </c>
      <c r="H60" s="2">
        <v>0</v>
      </c>
      <c r="I60" s="2" t="s">
        <v>681</v>
      </c>
      <c r="J60" s="74">
        <v>1.158171420711662</v>
      </c>
      <c r="K60" s="2" t="s">
        <v>1281</v>
      </c>
      <c r="L60" s="2" t="s">
        <v>1478</v>
      </c>
      <c r="M60" s="2" t="s">
        <v>1281</v>
      </c>
      <c r="N60" s="2" t="s">
        <v>1490</v>
      </c>
      <c r="O60" s="2">
        <v>0</v>
      </c>
      <c r="P60" s="91">
        <v>35</v>
      </c>
      <c r="Q60" s="2">
        <v>32</v>
      </c>
      <c r="R60" s="2" t="s">
        <v>674</v>
      </c>
      <c r="S60" s="3" t="s">
        <v>1281</v>
      </c>
      <c r="T60" s="2" t="s">
        <v>664</v>
      </c>
      <c r="U60" s="41"/>
      <c r="V60" s="122" t="s">
        <v>2132</v>
      </c>
      <c r="W60" s="45"/>
      <c r="X60" s="129"/>
    </row>
    <row r="61" spans="1:24" ht="34" x14ac:dyDescent="0.2">
      <c r="A61" s="115" t="s">
        <v>1235</v>
      </c>
      <c r="B61" s="2" t="s">
        <v>1959</v>
      </c>
      <c r="C61" s="118">
        <v>95380</v>
      </c>
      <c r="D61" s="116" t="s">
        <v>1982</v>
      </c>
      <c r="E61" s="2">
        <v>0</v>
      </c>
      <c r="F61" s="2">
        <v>0</v>
      </c>
      <c r="G61" s="2">
        <v>7</v>
      </c>
      <c r="H61" s="2">
        <v>3</v>
      </c>
      <c r="I61" s="2" t="s">
        <v>681</v>
      </c>
      <c r="J61" s="74">
        <v>0.37468425083562906</v>
      </c>
      <c r="K61" s="2" t="s">
        <v>1872</v>
      </c>
      <c r="L61" s="2" t="s">
        <v>1477</v>
      </c>
      <c r="M61" s="2" t="s">
        <v>1872</v>
      </c>
      <c r="N61" s="2" t="s">
        <v>1490</v>
      </c>
      <c r="O61" s="2">
        <v>0</v>
      </c>
      <c r="P61" s="91">
        <v>35</v>
      </c>
      <c r="Q61" s="2">
        <v>10</v>
      </c>
      <c r="R61" s="2" t="s">
        <v>674</v>
      </c>
      <c r="S61" s="3" t="s">
        <v>1283</v>
      </c>
      <c r="T61" s="2" t="s">
        <v>664</v>
      </c>
      <c r="U61" s="41"/>
      <c r="V61" s="121" t="s">
        <v>2133</v>
      </c>
      <c r="W61" s="45"/>
      <c r="X61" s="131"/>
    </row>
    <row r="62" spans="1:24" ht="51" x14ac:dyDescent="0.2">
      <c r="A62" s="115" t="s">
        <v>1235</v>
      </c>
      <c r="B62" s="2" t="s">
        <v>1960</v>
      </c>
      <c r="C62" s="118">
        <v>95380</v>
      </c>
      <c r="D62" s="116" t="s">
        <v>1983</v>
      </c>
      <c r="E62" s="2">
        <v>0</v>
      </c>
      <c r="F62" s="2">
        <v>0</v>
      </c>
      <c r="G62" s="2">
        <v>7</v>
      </c>
      <c r="H62" s="2">
        <v>3</v>
      </c>
      <c r="I62" s="2" t="s">
        <v>681</v>
      </c>
      <c r="J62" s="74">
        <v>0.38723489580348947</v>
      </c>
      <c r="K62" s="2" t="s">
        <v>1873</v>
      </c>
      <c r="L62" s="2" t="s">
        <v>1477</v>
      </c>
      <c r="M62" s="2" t="s">
        <v>1873</v>
      </c>
      <c r="N62" s="2" t="s">
        <v>1490</v>
      </c>
      <c r="O62" s="2">
        <v>0</v>
      </c>
      <c r="P62" s="91">
        <v>35</v>
      </c>
      <c r="Q62" s="2">
        <v>10</v>
      </c>
      <c r="R62" s="2" t="s">
        <v>674</v>
      </c>
      <c r="S62" s="3" t="s">
        <v>1280</v>
      </c>
      <c r="T62" s="2" t="s">
        <v>664</v>
      </c>
      <c r="U62" s="41"/>
      <c r="V62" s="122" t="s">
        <v>2134</v>
      </c>
      <c r="W62" s="45"/>
      <c r="X62" s="129"/>
    </row>
    <row r="63" spans="1:24" ht="34" x14ac:dyDescent="0.2">
      <c r="A63" s="115" t="s">
        <v>1235</v>
      </c>
      <c r="B63" s="2" t="s">
        <v>1961</v>
      </c>
      <c r="C63" s="118">
        <v>95380</v>
      </c>
      <c r="D63" s="116" t="s">
        <v>1984</v>
      </c>
      <c r="E63" s="2">
        <v>0</v>
      </c>
      <c r="F63" s="2">
        <v>0</v>
      </c>
      <c r="G63" s="2">
        <v>4</v>
      </c>
      <c r="H63" s="2">
        <v>1</v>
      </c>
      <c r="I63" s="2" t="s">
        <v>681</v>
      </c>
      <c r="J63" s="74">
        <v>0.19514458321143252</v>
      </c>
      <c r="K63" s="2" t="s">
        <v>1873</v>
      </c>
      <c r="L63" s="2" t="s">
        <v>1477</v>
      </c>
      <c r="M63" s="2" t="s">
        <v>1873</v>
      </c>
      <c r="N63" s="2" t="s">
        <v>1490</v>
      </c>
      <c r="O63" s="2">
        <v>0</v>
      </c>
      <c r="P63" s="91">
        <v>35</v>
      </c>
      <c r="Q63" s="2">
        <v>5</v>
      </c>
      <c r="R63" s="2" t="s">
        <v>674</v>
      </c>
      <c r="S63" s="3" t="s">
        <v>1280</v>
      </c>
      <c r="T63" s="2" t="s">
        <v>664</v>
      </c>
      <c r="U63" s="41"/>
      <c r="V63" s="121" t="s">
        <v>2135</v>
      </c>
      <c r="W63" s="45"/>
      <c r="X63" s="129"/>
    </row>
    <row r="64" spans="1:24" ht="34" x14ac:dyDescent="0.2">
      <c r="A64" s="115" t="s">
        <v>1235</v>
      </c>
      <c r="B64" s="2" t="s">
        <v>1962</v>
      </c>
      <c r="C64" s="118">
        <v>95380</v>
      </c>
      <c r="D64" s="116" t="s">
        <v>1985</v>
      </c>
      <c r="E64" s="2">
        <v>10</v>
      </c>
      <c r="F64" s="2">
        <v>11</v>
      </c>
      <c r="G64" s="2">
        <v>0</v>
      </c>
      <c r="H64" s="2">
        <v>0</v>
      </c>
      <c r="I64" s="2" t="s">
        <v>681</v>
      </c>
      <c r="J64" s="74">
        <v>0.78248728609733698</v>
      </c>
      <c r="K64" s="2" t="s">
        <v>1873</v>
      </c>
      <c r="L64" s="2" t="s">
        <v>1477</v>
      </c>
      <c r="M64" s="2" t="s">
        <v>1873</v>
      </c>
      <c r="N64" s="2" t="s">
        <v>1490</v>
      </c>
      <c r="O64" s="2">
        <v>0</v>
      </c>
      <c r="P64" s="91">
        <v>35</v>
      </c>
      <c r="Q64" s="2">
        <v>21</v>
      </c>
      <c r="R64" s="2" t="s">
        <v>674</v>
      </c>
      <c r="S64" s="3" t="s">
        <v>1280</v>
      </c>
      <c r="T64" s="2" t="s">
        <v>664</v>
      </c>
      <c r="U64" s="41"/>
      <c r="V64" s="122" t="s">
        <v>2136</v>
      </c>
      <c r="W64" s="45"/>
      <c r="X64" s="129"/>
    </row>
    <row r="65" spans="1:24" ht="34" x14ac:dyDescent="0.2">
      <c r="A65" s="115" t="s">
        <v>1235</v>
      </c>
      <c r="B65" s="2" t="s">
        <v>1963</v>
      </c>
      <c r="C65" s="118">
        <v>95380</v>
      </c>
      <c r="D65" s="116" t="s">
        <v>1986</v>
      </c>
      <c r="E65" s="2">
        <v>0</v>
      </c>
      <c r="F65" s="2">
        <v>0</v>
      </c>
      <c r="G65" s="2">
        <v>8</v>
      </c>
      <c r="H65" s="2">
        <v>3</v>
      </c>
      <c r="I65" s="2" t="s">
        <v>681</v>
      </c>
      <c r="J65" s="74">
        <v>0.42071937443985302</v>
      </c>
      <c r="K65" s="2" t="s">
        <v>1872</v>
      </c>
      <c r="L65" s="2" t="s">
        <v>1476</v>
      </c>
      <c r="M65" s="2" t="s">
        <v>1872</v>
      </c>
      <c r="N65" s="2" t="s">
        <v>1490</v>
      </c>
      <c r="O65" s="2">
        <v>0</v>
      </c>
      <c r="P65" s="91">
        <v>35</v>
      </c>
      <c r="Q65" s="2">
        <v>11</v>
      </c>
      <c r="R65" s="2" t="s">
        <v>674</v>
      </c>
      <c r="S65" s="3" t="s">
        <v>1280</v>
      </c>
      <c r="T65" s="2" t="s">
        <v>664</v>
      </c>
      <c r="U65" s="41"/>
      <c r="V65" s="121" t="s">
        <v>2137</v>
      </c>
      <c r="W65" s="45"/>
      <c r="X65" s="129"/>
    </row>
    <row r="66" spans="1:24" ht="17" x14ac:dyDescent="0.2">
      <c r="A66" s="115" t="s">
        <v>1235</v>
      </c>
      <c r="B66" s="2" t="s">
        <v>1964</v>
      </c>
      <c r="C66" s="118">
        <v>95380</v>
      </c>
      <c r="D66" s="116" t="s">
        <v>1987</v>
      </c>
      <c r="E66" s="2">
        <v>9</v>
      </c>
      <c r="F66" s="2">
        <v>9</v>
      </c>
      <c r="G66" s="2">
        <v>0</v>
      </c>
      <c r="H66" s="2">
        <v>0</v>
      </c>
      <c r="I66" s="2" t="s">
        <v>681</v>
      </c>
      <c r="J66" s="74">
        <v>0.65183657092056935</v>
      </c>
      <c r="K66" s="2" t="s">
        <v>1873</v>
      </c>
      <c r="L66" s="2" t="s">
        <v>1477</v>
      </c>
      <c r="M66" s="2" t="s">
        <v>1873</v>
      </c>
      <c r="N66" s="2" t="s">
        <v>1490</v>
      </c>
      <c r="O66" s="2">
        <v>0</v>
      </c>
      <c r="P66" s="91">
        <v>35</v>
      </c>
      <c r="Q66" s="2">
        <v>18</v>
      </c>
      <c r="R66" s="2" t="s">
        <v>674</v>
      </c>
      <c r="S66" s="3" t="s">
        <v>1280</v>
      </c>
      <c r="T66" s="2" t="s">
        <v>664</v>
      </c>
      <c r="U66" s="41"/>
      <c r="V66" s="122" t="s">
        <v>2138</v>
      </c>
      <c r="W66" s="45"/>
      <c r="X66" s="129"/>
    </row>
    <row r="67" spans="1:24" ht="17" x14ac:dyDescent="0.2">
      <c r="A67" s="115" t="s">
        <v>1235</v>
      </c>
      <c r="B67" s="2" t="s">
        <v>1965</v>
      </c>
      <c r="C67" s="118">
        <v>95380</v>
      </c>
      <c r="D67" s="116" t="s">
        <v>1988</v>
      </c>
      <c r="E67" s="2">
        <v>0</v>
      </c>
      <c r="F67" s="2">
        <v>0</v>
      </c>
      <c r="G67" s="2">
        <v>6</v>
      </c>
      <c r="H67" s="2">
        <v>2</v>
      </c>
      <c r="I67" s="2" t="s">
        <v>681</v>
      </c>
      <c r="J67" s="74">
        <v>0.29611800132231403</v>
      </c>
      <c r="K67" s="2" t="s">
        <v>1872</v>
      </c>
      <c r="L67" s="2" t="s">
        <v>1476</v>
      </c>
      <c r="M67" s="2" t="s">
        <v>1872</v>
      </c>
      <c r="N67" s="2" t="s">
        <v>1490</v>
      </c>
      <c r="O67" s="2">
        <v>0</v>
      </c>
      <c r="P67" s="91">
        <v>35</v>
      </c>
      <c r="Q67" s="2">
        <v>8</v>
      </c>
      <c r="R67" s="2" t="s">
        <v>674</v>
      </c>
      <c r="S67" s="3" t="s">
        <v>1280</v>
      </c>
      <c r="T67" s="2" t="s">
        <v>664</v>
      </c>
      <c r="U67" s="41"/>
      <c r="V67" s="121" t="s">
        <v>2058</v>
      </c>
      <c r="W67" s="45"/>
      <c r="X67" s="129"/>
    </row>
    <row r="68" spans="1:24" ht="34" x14ac:dyDescent="0.2">
      <c r="A68" s="115" t="s">
        <v>1235</v>
      </c>
      <c r="B68" s="2" t="s">
        <v>1966</v>
      </c>
      <c r="C68" s="118">
        <v>95380</v>
      </c>
      <c r="D68" s="116" t="s">
        <v>1989</v>
      </c>
      <c r="E68" s="2">
        <v>8</v>
      </c>
      <c r="F68" s="2">
        <v>8</v>
      </c>
      <c r="G68" s="2">
        <v>0</v>
      </c>
      <c r="H68" s="2">
        <v>0</v>
      </c>
      <c r="I68" s="2" t="s">
        <v>681</v>
      </c>
      <c r="J68" s="74">
        <v>0.58465158559687791</v>
      </c>
      <c r="K68" s="2" t="s">
        <v>1873</v>
      </c>
      <c r="L68" s="2" t="s">
        <v>1477</v>
      </c>
      <c r="M68" s="2" t="s">
        <v>1873</v>
      </c>
      <c r="N68" s="2" t="s">
        <v>1490</v>
      </c>
      <c r="O68" s="2">
        <v>0</v>
      </c>
      <c r="P68" s="91">
        <v>35</v>
      </c>
      <c r="Q68" s="2">
        <v>16</v>
      </c>
      <c r="R68" s="2" t="s">
        <v>674</v>
      </c>
      <c r="S68" s="3" t="s">
        <v>1280</v>
      </c>
      <c r="T68" s="2" t="s">
        <v>664</v>
      </c>
      <c r="U68" s="41"/>
      <c r="V68" s="122" t="s">
        <v>2139</v>
      </c>
      <c r="W68" s="45"/>
      <c r="X68" s="129"/>
    </row>
    <row r="69" spans="1:24" ht="34" x14ac:dyDescent="0.2">
      <c r="A69" s="115" t="s">
        <v>1235</v>
      </c>
      <c r="B69" s="2" t="s">
        <v>1967</v>
      </c>
      <c r="C69" s="118">
        <v>95380</v>
      </c>
      <c r="D69" s="116" t="s">
        <v>1990</v>
      </c>
      <c r="E69" s="2">
        <v>0</v>
      </c>
      <c r="F69" s="2">
        <v>0</v>
      </c>
      <c r="G69" s="2">
        <v>6</v>
      </c>
      <c r="H69" s="2">
        <v>2</v>
      </c>
      <c r="I69" s="2" t="s">
        <v>681</v>
      </c>
      <c r="J69" s="74">
        <v>0.31267280123507801</v>
      </c>
      <c r="K69" s="2" t="s">
        <v>1873</v>
      </c>
      <c r="L69" s="2" t="s">
        <v>1477</v>
      </c>
      <c r="M69" s="2" t="s">
        <v>1873</v>
      </c>
      <c r="N69" s="2" t="s">
        <v>1490</v>
      </c>
      <c r="O69" s="2">
        <v>0</v>
      </c>
      <c r="P69" s="91">
        <v>35</v>
      </c>
      <c r="Q69" s="2">
        <v>8</v>
      </c>
      <c r="R69" s="2" t="s">
        <v>674</v>
      </c>
      <c r="S69" s="3" t="s">
        <v>1280</v>
      </c>
      <c r="T69" s="2" t="s">
        <v>664</v>
      </c>
      <c r="U69" s="41"/>
      <c r="V69" s="121" t="s">
        <v>2140</v>
      </c>
      <c r="W69" s="45"/>
      <c r="X69" s="129"/>
    </row>
    <row r="70" spans="1:24" ht="17" x14ac:dyDescent="0.2">
      <c r="A70" s="115" t="s">
        <v>1235</v>
      </c>
      <c r="B70" s="2" t="s">
        <v>1968</v>
      </c>
      <c r="C70" s="118">
        <v>95380</v>
      </c>
      <c r="D70" s="116" t="s">
        <v>1991</v>
      </c>
      <c r="E70" s="2">
        <v>9</v>
      </c>
      <c r="F70" s="2">
        <v>10</v>
      </c>
      <c r="G70" s="2">
        <v>0</v>
      </c>
      <c r="H70" s="2">
        <v>0</v>
      </c>
      <c r="I70" s="2" t="s">
        <v>681</v>
      </c>
      <c r="J70" s="74">
        <v>0.70823264750918269</v>
      </c>
      <c r="K70" s="2" t="s">
        <v>1873</v>
      </c>
      <c r="L70" s="2" t="s">
        <v>1477</v>
      </c>
      <c r="M70" s="2" t="s">
        <v>1873</v>
      </c>
      <c r="N70" s="2" t="s">
        <v>1490</v>
      </c>
      <c r="O70" s="2">
        <v>0</v>
      </c>
      <c r="P70" s="91">
        <v>35</v>
      </c>
      <c r="Q70" s="2">
        <v>19</v>
      </c>
      <c r="R70" s="2" t="s">
        <v>674</v>
      </c>
      <c r="S70" s="3" t="s">
        <v>1283</v>
      </c>
      <c r="T70" s="2" t="s">
        <v>664</v>
      </c>
      <c r="U70" s="41"/>
      <c r="V70" s="122" t="s">
        <v>2059</v>
      </c>
      <c r="W70" s="45"/>
      <c r="X70" s="129"/>
    </row>
    <row r="71" spans="1:24" ht="51" x14ac:dyDescent="0.2">
      <c r="A71" s="115" t="s">
        <v>1235</v>
      </c>
      <c r="B71" s="2" t="s">
        <v>1969</v>
      </c>
      <c r="C71" s="118">
        <v>95380</v>
      </c>
      <c r="D71" s="116" t="s">
        <v>1992</v>
      </c>
      <c r="E71" s="2">
        <v>7</v>
      </c>
      <c r="F71" s="2">
        <v>7</v>
      </c>
      <c r="G71" s="2">
        <v>0</v>
      </c>
      <c r="H71" s="2">
        <v>0</v>
      </c>
      <c r="I71" s="2" t="s">
        <v>681</v>
      </c>
      <c r="J71" s="74">
        <v>0.52503530385904496</v>
      </c>
      <c r="K71" s="2" t="s">
        <v>1873</v>
      </c>
      <c r="L71" s="2" t="s">
        <v>1477</v>
      </c>
      <c r="M71" s="2" t="s">
        <v>1873</v>
      </c>
      <c r="N71" s="2" t="s">
        <v>1490</v>
      </c>
      <c r="O71" s="2">
        <v>0</v>
      </c>
      <c r="P71" s="91">
        <v>35</v>
      </c>
      <c r="Q71" s="2">
        <v>14</v>
      </c>
      <c r="R71" s="2" t="s">
        <v>674</v>
      </c>
      <c r="S71" s="3" t="s">
        <v>1281</v>
      </c>
      <c r="T71" s="2" t="s">
        <v>664</v>
      </c>
      <c r="U71" s="41"/>
      <c r="V71" s="121" t="s">
        <v>2141</v>
      </c>
      <c r="W71" s="45"/>
      <c r="X71" s="129"/>
    </row>
    <row r="72" spans="1:24" ht="34" x14ac:dyDescent="0.2">
      <c r="A72" s="115" t="s">
        <v>1235</v>
      </c>
      <c r="B72" s="2" t="s">
        <v>1970</v>
      </c>
      <c r="C72" s="118">
        <v>95380</v>
      </c>
      <c r="D72" s="116" t="s">
        <v>1993</v>
      </c>
      <c r="E72" s="2">
        <v>0</v>
      </c>
      <c r="F72" s="2">
        <v>0</v>
      </c>
      <c r="G72" s="2">
        <v>8</v>
      </c>
      <c r="H72" s="2">
        <v>3</v>
      </c>
      <c r="I72" s="2" t="s">
        <v>681</v>
      </c>
      <c r="J72" s="74">
        <v>0.39897624107897156</v>
      </c>
      <c r="K72" s="2" t="s">
        <v>1872</v>
      </c>
      <c r="L72" s="2" t="s">
        <v>1476</v>
      </c>
      <c r="M72" s="2" t="s">
        <v>1872</v>
      </c>
      <c r="N72" s="2" t="s">
        <v>1490</v>
      </c>
      <c r="O72" s="2">
        <v>0</v>
      </c>
      <c r="P72" s="91">
        <v>35</v>
      </c>
      <c r="Q72" s="2">
        <v>11</v>
      </c>
      <c r="R72" s="2" t="s">
        <v>674</v>
      </c>
      <c r="S72" s="3" t="s">
        <v>1281</v>
      </c>
      <c r="T72" s="2" t="s">
        <v>664</v>
      </c>
      <c r="U72" s="41"/>
      <c r="V72" s="122" t="s">
        <v>2142</v>
      </c>
      <c r="W72" s="45"/>
      <c r="X72" s="129"/>
    </row>
    <row r="73" spans="1:24" ht="34" x14ac:dyDescent="0.2">
      <c r="A73" s="115" t="s">
        <v>1235</v>
      </c>
      <c r="B73" s="2" t="s">
        <v>1971</v>
      </c>
      <c r="C73" s="118">
        <v>95380</v>
      </c>
      <c r="D73" s="116" t="s">
        <v>1994</v>
      </c>
      <c r="E73" s="2">
        <v>0</v>
      </c>
      <c r="F73" s="2">
        <v>0</v>
      </c>
      <c r="G73" s="2">
        <v>8</v>
      </c>
      <c r="H73" s="2">
        <v>3</v>
      </c>
      <c r="I73" s="2" t="s">
        <v>681</v>
      </c>
      <c r="J73" s="74">
        <v>0.40457466720385676</v>
      </c>
      <c r="K73" s="2" t="s">
        <v>1873</v>
      </c>
      <c r="L73" s="2" t="s">
        <v>1477</v>
      </c>
      <c r="M73" s="2" t="s">
        <v>1873</v>
      </c>
      <c r="N73" s="2" t="s">
        <v>1490</v>
      </c>
      <c r="O73" s="2">
        <v>0</v>
      </c>
      <c r="P73" s="91">
        <v>35</v>
      </c>
      <c r="Q73" s="2">
        <v>11</v>
      </c>
      <c r="R73" s="2" t="s">
        <v>674</v>
      </c>
      <c r="S73" s="3" t="s">
        <v>1280</v>
      </c>
      <c r="T73" s="2" t="s">
        <v>664</v>
      </c>
      <c r="U73" s="41"/>
      <c r="V73" s="121" t="s">
        <v>2143</v>
      </c>
      <c r="W73" s="45"/>
      <c r="X73" s="129"/>
    </row>
    <row r="74" spans="1:24" ht="34" x14ac:dyDescent="0.2">
      <c r="A74" s="115" t="s">
        <v>1235</v>
      </c>
      <c r="B74" s="2" t="s">
        <v>1972</v>
      </c>
      <c r="C74" s="118">
        <v>95380</v>
      </c>
      <c r="D74" s="116" t="s">
        <v>1995</v>
      </c>
      <c r="E74" s="2">
        <v>0</v>
      </c>
      <c r="F74" s="2">
        <v>0</v>
      </c>
      <c r="G74" s="2">
        <v>5</v>
      </c>
      <c r="H74" s="2">
        <v>1</v>
      </c>
      <c r="I74" s="2" t="s">
        <v>681</v>
      </c>
      <c r="J74" s="74">
        <v>0.24419710169421488</v>
      </c>
      <c r="K74" s="2" t="s">
        <v>1873</v>
      </c>
      <c r="L74" s="2" t="s">
        <v>1477</v>
      </c>
      <c r="M74" s="2" t="s">
        <v>1873</v>
      </c>
      <c r="N74" s="2" t="s">
        <v>1490</v>
      </c>
      <c r="O74" s="2">
        <v>0</v>
      </c>
      <c r="P74" s="91">
        <v>35</v>
      </c>
      <c r="Q74" s="2">
        <v>6</v>
      </c>
      <c r="R74" s="2" t="s">
        <v>674</v>
      </c>
      <c r="S74" s="3" t="s">
        <v>1283</v>
      </c>
      <c r="T74" s="2" t="s">
        <v>664</v>
      </c>
      <c r="U74" s="41"/>
      <c r="V74" s="122" t="s">
        <v>2144</v>
      </c>
      <c r="W74" s="45"/>
      <c r="X74" s="129"/>
    </row>
    <row r="75" spans="1:24" ht="17" x14ac:dyDescent="0.2">
      <c r="A75" s="115" t="s">
        <v>1235</v>
      </c>
      <c r="B75" s="2" t="s">
        <v>1973</v>
      </c>
      <c r="C75" s="118">
        <v>95380</v>
      </c>
      <c r="D75" s="116" t="s">
        <v>1996</v>
      </c>
      <c r="E75" s="2">
        <v>0</v>
      </c>
      <c r="F75" s="2">
        <v>0</v>
      </c>
      <c r="G75" s="2">
        <v>4</v>
      </c>
      <c r="H75" s="2">
        <v>1</v>
      </c>
      <c r="I75" s="2" t="s">
        <v>681</v>
      </c>
      <c r="J75" s="74">
        <v>0.21269258847337005</v>
      </c>
      <c r="K75" s="2" t="s">
        <v>1873</v>
      </c>
      <c r="L75" s="2" t="s">
        <v>1477</v>
      </c>
      <c r="M75" s="2" t="s">
        <v>1873</v>
      </c>
      <c r="N75" s="2" t="s">
        <v>1490</v>
      </c>
      <c r="O75" s="2">
        <v>0</v>
      </c>
      <c r="P75" s="91">
        <v>35</v>
      </c>
      <c r="Q75" s="2">
        <v>5</v>
      </c>
      <c r="R75" s="2" t="s">
        <v>674</v>
      </c>
      <c r="S75" s="3" t="s">
        <v>1280</v>
      </c>
      <c r="T75" s="2" t="s">
        <v>664</v>
      </c>
      <c r="U75" s="41"/>
      <c r="V75" s="121" t="s">
        <v>2060</v>
      </c>
      <c r="W75" s="45"/>
      <c r="X75" s="129"/>
    </row>
    <row r="76" spans="1:24" ht="17" x14ac:dyDescent="0.2">
      <c r="A76" s="115" t="s">
        <v>1235</v>
      </c>
      <c r="B76" s="2" t="s">
        <v>1998</v>
      </c>
      <c r="C76" s="118">
        <v>95380</v>
      </c>
      <c r="D76" s="1" t="s">
        <v>2006</v>
      </c>
      <c r="E76" s="2">
        <v>0</v>
      </c>
      <c r="F76" s="2">
        <v>0</v>
      </c>
      <c r="G76" s="2">
        <v>0</v>
      </c>
      <c r="H76" s="2">
        <v>0</v>
      </c>
      <c r="I76" s="2" t="s">
        <v>681</v>
      </c>
      <c r="J76" s="74">
        <v>0.49</v>
      </c>
      <c r="K76" s="2" t="s">
        <v>1872</v>
      </c>
      <c r="L76" s="2" t="s">
        <v>1476</v>
      </c>
      <c r="M76" s="2" t="s">
        <v>1872</v>
      </c>
      <c r="N76" s="2" t="s">
        <v>1490</v>
      </c>
      <c r="O76" s="2">
        <v>0</v>
      </c>
      <c r="P76" s="91">
        <v>30</v>
      </c>
      <c r="Q76" s="2">
        <v>0</v>
      </c>
      <c r="R76" s="2" t="s">
        <v>674</v>
      </c>
      <c r="S76" s="3" t="s">
        <v>1280</v>
      </c>
      <c r="T76" s="2" t="s">
        <v>664</v>
      </c>
      <c r="U76" s="45" t="s">
        <v>2014</v>
      </c>
      <c r="V76" s="122" t="s">
        <v>2061</v>
      </c>
      <c r="W76" s="45"/>
      <c r="X76" s="129"/>
    </row>
    <row r="77" spans="1:24" ht="17" x14ac:dyDescent="0.2">
      <c r="A77" s="115" t="s">
        <v>1235</v>
      </c>
      <c r="B77" s="2" t="s">
        <v>1999</v>
      </c>
      <c r="C77" s="118">
        <v>95380</v>
      </c>
      <c r="D77" s="1" t="s">
        <v>2007</v>
      </c>
      <c r="E77" s="2">
        <v>0</v>
      </c>
      <c r="F77" s="2">
        <v>0</v>
      </c>
      <c r="G77" s="2">
        <v>15</v>
      </c>
      <c r="H77" s="2">
        <v>6</v>
      </c>
      <c r="I77" s="2" t="s">
        <v>681</v>
      </c>
      <c r="J77" s="74">
        <v>0.71</v>
      </c>
      <c r="K77" s="2" t="s">
        <v>1828</v>
      </c>
      <c r="L77" s="2" t="s">
        <v>1476</v>
      </c>
      <c r="M77" s="2" t="s">
        <v>1828</v>
      </c>
      <c r="N77" s="2" t="s">
        <v>1490</v>
      </c>
      <c r="O77" s="2">
        <v>0</v>
      </c>
      <c r="P77" s="91">
        <v>30</v>
      </c>
      <c r="Q77" s="2">
        <v>21</v>
      </c>
      <c r="R77" s="2" t="s">
        <v>674</v>
      </c>
      <c r="S77" s="3" t="s">
        <v>1280</v>
      </c>
      <c r="T77" s="2" t="s">
        <v>664</v>
      </c>
      <c r="U77" s="45" t="s">
        <v>2014</v>
      </c>
      <c r="V77" s="121" t="s">
        <v>2062</v>
      </c>
      <c r="W77" s="45"/>
      <c r="X77" s="129"/>
    </row>
    <row r="78" spans="1:24" ht="17" x14ac:dyDescent="0.2">
      <c r="A78" s="115" t="s">
        <v>1235</v>
      </c>
      <c r="B78" s="2" t="s">
        <v>2000</v>
      </c>
      <c r="C78" s="118">
        <v>95380</v>
      </c>
      <c r="D78" s="1" t="s">
        <v>2008</v>
      </c>
      <c r="E78" s="2">
        <v>0</v>
      </c>
      <c r="F78" s="2">
        <v>0</v>
      </c>
      <c r="G78" s="2">
        <v>0</v>
      </c>
      <c r="H78" s="2">
        <v>0</v>
      </c>
      <c r="I78" s="2" t="s">
        <v>681</v>
      </c>
      <c r="J78" s="74">
        <v>0.93</v>
      </c>
      <c r="K78" s="2" t="s">
        <v>1872</v>
      </c>
      <c r="L78" s="117" t="s">
        <v>1479</v>
      </c>
      <c r="M78" s="2" t="s">
        <v>1872</v>
      </c>
      <c r="N78" s="2" t="s">
        <v>1490</v>
      </c>
      <c r="O78" s="2">
        <v>0</v>
      </c>
      <c r="P78" s="91">
        <v>30</v>
      </c>
      <c r="Q78" s="2">
        <v>0</v>
      </c>
      <c r="R78" s="2" t="s">
        <v>674</v>
      </c>
      <c r="S78" s="3" t="s">
        <v>1280</v>
      </c>
      <c r="T78" s="2" t="s">
        <v>664</v>
      </c>
      <c r="U78" s="45" t="s">
        <v>2015</v>
      </c>
      <c r="V78" s="122" t="s">
        <v>2145</v>
      </c>
      <c r="W78" s="45"/>
      <c r="X78" s="129"/>
    </row>
    <row r="79" spans="1:24" ht="34" x14ac:dyDescent="0.2">
      <c r="A79" s="115" t="s">
        <v>1235</v>
      </c>
      <c r="B79" s="2" t="s">
        <v>2001</v>
      </c>
      <c r="C79" s="118">
        <v>95380</v>
      </c>
      <c r="D79" s="1" t="s">
        <v>2009</v>
      </c>
      <c r="E79" s="2">
        <v>11</v>
      </c>
      <c r="F79" s="2">
        <v>12</v>
      </c>
      <c r="G79" s="2">
        <v>0</v>
      </c>
      <c r="H79" s="2">
        <v>0</v>
      </c>
      <c r="I79" s="2" t="s">
        <v>681</v>
      </c>
      <c r="J79" s="74">
        <v>0.56000000000000005</v>
      </c>
      <c r="K79" s="2" t="s">
        <v>1872</v>
      </c>
      <c r="L79" s="69" t="s">
        <v>1479</v>
      </c>
      <c r="M79" s="2" t="s">
        <v>1872</v>
      </c>
      <c r="N79" s="2" t="s">
        <v>1490</v>
      </c>
      <c r="O79" s="2">
        <v>0</v>
      </c>
      <c r="P79" s="91">
        <v>30</v>
      </c>
      <c r="Q79" s="2">
        <v>23</v>
      </c>
      <c r="R79" s="2" t="s">
        <v>674</v>
      </c>
      <c r="S79" s="3" t="s">
        <v>1280</v>
      </c>
      <c r="T79" s="2" t="s">
        <v>664</v>
      </c>
      <c r="U79" s="45" t="s">
        <v>2015</v>
      </c>
      <c r="V79" s="121" t="s">
        <v>2146</v>
      </c>
      <c r="W79" s="45"/>
      <c r="X79" s="129"/>
    </row>
    <row r="80" spans="1:24" ht="34" x14ac:dyDescent="0.2">
      <c r="A80" s="115" t="s">
        <v>1235</v>
      </c>
      <c r="B80" s="2" t="s">
        <v>2002</v>
      </c>
      <c r="C80" s="118">
        <v>95380</v>
      </c>
      <c r="D80" s="1" t="s">
        <v>2010</v>
      </c>
      <c r="E80" s="2">
        <v>0</v>
      </c>
      <c r="F80" s="2">
        <v>0</v>
      </c>
      <c r="G80" s="2">
        <v>4</v>
      </c>
      <c r="H80" s="2">
        <v>1</v>
      </c>
      <c r="I80" s="2" t="s">
        <v>681</v>
      </c>
      <c r="J80" s="74">
        <v>0.34</v>
      </c>
      <c r="K80" s="2" t="s">
        <v>1872</v>
      </c>
      <c r="L80" s="2" t="s">
        <v>1476</v>
      </c>
      <c r="M80" s="2" t="s">
        <v>1872</v>
      </c>
      <c r="N80" s="2" t="s">
        <v>1490</v>
      </c>
      <c r="O80" s="2">
        <v>0</v>
      </c>
      <c r="P80" s="91">
        <v>30</v>
      </c>
      <c r="Q80" s="2">
        <v>5</v>
      </c>
      <c r="R80" s="2" t="s">
        <v>674</v>
      </c>
      <c r="S80" s="3" t="s">
        <v>1280</v>
      </c>
      <c r="T80" s="2" t="s">
        <v>664</v>
      </c>
      <c r="U80" s="41"/>
      <c r="V80" s="122" t="s">
        <v>2147</v>
      </c>
      <c r="W80" s="45"/>
      <c r="X80" s="129"/>
    </row>
    <row r="81" spans="1:24" ht="34" x14ac:dyDescent="0.2">
      <c r="A81" s="115" t="s">
        <v>1235</v>
      </c>
      <c r="B81" s="2" t="s">
        <v>2003</v>
      </c>
      <c r="C81" s="118">
        <v>95380</v>
      </c>
      <c r="D81" s="1" t="s">
        <v>2011</v>
      </c>
      <c r="E81" s="2">
        <v>0</v>
      </c>
      <c r="F81" s="2">
        <v>0</v>
      </c>
      <c r="G81" s="2">
        <v>4</v>
      </c>
      <c r="H81" s="2">
        <v>1</v>
      </c>
      <c r="I81" s="2" t="s">
        <v>681</v>
      </c>
      <c r="J81" s="74">
        <v>0.31</v>
      </c>
      <c r="K81" s="2" t="s">
        <v>1872</v>
      </c>
      <c r="L81" s="2" t="s">
        <v>1476</v>
      </c>
      <c r="M81" s="2" t="s">
        <v>1872</v>
      </c>
      <c r="N81" s="2" t="s">
        <v>1490</v>
      </c>
      <c r="O81" s="2">
        <v>0</v>
      </c>
      <c r="P81" s="91">
        <v>30</v>
      </c>
      <c r="Q81" s="2">
        <v>5</v>
      </c>
      <c r="R81" s="2" t="s">
        <v>674</v>
      </c>
      <c r="S81" s="3" t="s">
        <v>1280</v>
      </c>
      <c r="T81" s="2" t="s">
        <v>664</v>
      </c>
      <c r="U81" s="41"/>
      <c r="V81" s="121" t="s">
        <v>2148</v>
      </c>
      <c r="W81" s="45"/>
      <c r="X81" s="129"/>
    </row>
    <row r="82" spans="1:24" ht="17" x14ac:dyDescent="0.2">
      <c r="A82" s="115" t="s">
        <v>1235</v>
      </c>
      <c r="B82" s="2" t="s">
        <v>2004</v>
      </c>
      <c r="C82" s="118">
        <v>95380</v>
      </c>
      <c r="D82" s="1" t="s">
        <v>2012</v>
      </c>
      <c r="E82" s="2">
        <v>0</v>
      </c>
      <c r="F82" s="2">
        <v>0</v>
      </c>
      <c r="G82" s="2">
        <v>0</v>
      </c>
      <c r="H82" s="2">
        <v>2</v>
      </c>
      <c r="I82" s="2" t="s">
        <v>681</v>
      </c>
      <c r="J82" s="74">
        <v>0.55000000000000004</v>
      </c>
      <c r="K82" s="2" t="s">
        <v>1872</v>
      </c>
      <c r="L82" s="2" t="s">
        <v>1476</v>
      </c>
      <c r="M82" s="2" t="s">
        <v>1872</v>
      </c>
      <c r="N82" s="2" t="s">
        <v>1490</v>
      </c>
      <c r="O82" s="2">
        <v>0</v>
      </c>
      <c r="P82" s="91">
        <v>30</v>
      </c>
      <c r="Q82" s="2">
        <v>8</v>
      </c>
      <c r="R82" s="2" t="s">
        <v>674</v>
      </c>
      <c r="S82" s="3" t="s">
        <v>1281</v>
      </c>
      <c r="T82" s="2" t="s">
        <v>664</v>
      </c>
      <c r="U82" s="41"/>
      <c r="V82" s="122" t="s">
        <v>2149</v>
      </c>
      <c r="W82" s="45"/>
      <c r="X82" s="129"/>
    </row>
    <row r="83" spans="1:24" ht="34" x14ac:dyDescent="0.2">
      <c r="A83" s="115" t="s">
        <v>1235</v>
      </c>
      <c r="B83" s="2" t="s">
        <v>2005</v>
      </c>
      <c r="C83" s="118">
        <v>95380</v>
      </c>
      <c r="D83" s="1" t="s">
        <v>2013</v>
      </c>
      <c r="E83" s="2">
        <v>0</v>
      </c>
      <c r="F83" s="2">
        <v>0</v>
      </c>
      <c r="G83" s="2">
        <v>0</v>
      </c>
      <c r="H83" s="2">
        <v>3</v>
      </c>
      <c r="I83" s="2" t="s">
        <v>681</v>
      </c>
      <c r="J83" s="74">
        <v>0.2</v>
      </c>
      <c r="K83" s="2" t="s">
        <v>1872</v>
      </c>
      <c r="L83" s="2" t="s">
        <v>1476</v>
      </c>
      <c r="M83" s="2" t="s">
        <v>1872</v>
      </c>
      <c r="N83" s="2" t="s">
        <v>1490</v>
      </c>
      <c r="O83" s="2">
        <v>0</v>
      </c>
      <c r="P83" s="91">
        <v>30</v>
      </c>
      <c r="Q83" s="2">
        <v>3</v>
      </c>
      <c r="R83" s="2" t="s">
        <v>674</v>
      </c>
      <c r="S83" s="3" t="s">
        <v>1280</v>
      </c>
      <c r="T83" s="2" t="s">
        <v>664</v>
      </c>
      <c r="U83" s="41"/>
      <c r="V83" s="121" t="s">
        <v>2150</v>
      </c>
      <c r="W83" s="45"/>
      <c r="X83" s="129"/>
    </row>
    <row r="84" spans="1:24" ht="17" x14ac:dyDescent="0.2">
      <c r="A84" s="77" t="str">
        <f>IF('START HERE'!$B$4=0,"",'START HERE'!$B$4)</f>
        <v>TURLOCK</v>
      </c>
      <c r="B84" s="2" t="s">
        <v>1531</v>
      </c>
      <c r="C84" s="78">
        <v>95380</v>
      </c>
      <c r="D84" s="60" t="s">
        <v>1835</v>
      </c>
      <c r="E84" s="2">
        <v>120</v>
      </c>
      <c r="F84" s="2">
        <v>120</v>
      </c>
      <c r="G84" s="2">
        <v>0</v>
      </c>
      <c r="H84" s="2">
        <v>0</v>
      </c>
      <c r="I84" s="2" t="s">
        <v>681</v>
      </c>
      <c r="J84" s="74">
        <v>9.99</v>
      </c>
      <c r="K84" s="2" t="s">
        <v>1831</v>
      </c>
      <c r="L84" s="69" t="s">
        <v>1474</v>
      </c>
      <c r="M84" s="2" t="s">
        <v>1831</v>
      </c>
      <c r="N84" s="69" t="s">
        <v>1474</v>
      </c>
      <c r="O84" s="2">
        <v>0</v>
      </c>
      <c r="P84" s="91">
        <v>30</v>
      </c>
      <c r="Q84" s="2">
        <v>240</v>
      </c>
      <c r="R84" s="2" t="s">
        <v>663</v>
      </c>
      <c r="S84" s="3" t="s">
        <v>663</v>
      </c>
      <c r="T84" s="2" t="s">
        <v>664</v>
      </c>
      <c r="U84" s="41"/>
      <c r="V84" s="121" t="s">
        <v>663</v>
      </c>
      <c r="W84" s="45"/>
      <c r="X84" s="129"/>
    </row>
    <row r="85" spans="1:24" ht="17" x14ac:dyDescent="0.2">
      <c r="A85" s="77" t="str">
        <f>IF('START HERE'!$B$4=0,"",'START HERE'!$B$4)</f>
        <v>TURLOCK</v>
      </c>
      <c r="B85" s="2" t="s">
        <v>1531</v>
      </c>
      <c r="C85" s="78">
        <v>95380</v>
      </c>
      <c r="D85" s="60" t="s">
        <v>1832</v>
      </c>
      <c r="E85" s="2">
        <v>0</v>
      </c>
      <c r="F85" s="2">
        <v>0</v>
      </c>
      <c r="G85" s="2">
        <v>0</v>
      </c>
      <c r="H85" s="2">
        <v>0</v>
      </c>
      <c r="I85" s="2" t="s">
        <v>681</v>
      </c>
      <c r="J85" s="74">
        <v>5.54</v>
      </c>
      <c r="K85" s="2" t="s">
        <v>1831</v>
      </c>
      <c r="L85" s="69" t="s">
        <v>1474</v>
      </c>
      <c r="M85" s="2" t="s">
        <v>1831</v>
      </c>
      <c r="N85" s="69" t="s">
        <v>1474</v>
      </c>
      <c r="O85" s="2">
        <v>0</v>
      </c>
      <c r="P85" s="91">
        <v>30</v>
      </c>
      <c r="Q85" s="2">
        <v>0</v>
      </c>
      <c r="R85" s="2" t="s">
        <v>663</v>
      </c>
      <c r="S85" s="3" t="s">
        <v>663</v>
      </c>
      <c r="T85" s="2" t="s">
        <v>664</v>
      </c>
      <c r="U85" s="45" t="s">
        <v>2033</v>
      </c>
      <c r="V85" s="121" t="s">
        <v>663</v>
      </c>
      <c r="W85" s="45"/>
      <c r="X85" s="129"/>
    </row>
    <row r="86" spans="1:24" ht="17" x14ac:dyDescent="0.2">
      <c r="A86" s="77" t="str">
        <f>IF('START HERE'!$B$4=0,"",'START HERE'!$B$4)</f>
        <v>TURLOCK</v>
      </c>
      <c r="B86" s="2" t="s">
        <v>1531</v>
      </c>
      <c r="C86" s="78">
        <v>95380</v>
      </c>
      <c r="D86" s="60" t="s">
        <v>1833</v>
      </c>
      <c r="E86" s="2">
        <v>70</v>
      </c>
      <c r="F86" s="2">
        <v>69</v>
      </c>
      <c r="G86" s="2">
        <v>0</v>
      </c>
      <c r="H86" s="2">
        <v>0</v>
      </c>
      <c r="I86" s="2" t="s">
        <v>681</v>
      </c>
      <c r="J86" s="74">
        <v>0.28000000000000003</v>
      </c>
      <c r="K86" s="2" t="s">
        <v>1831</v>
      </c>
      <c r="L86" s="69" t="s">
        <v>1474</v>
      </c>
      <c r="M86" s="2" t="s">
        <v>1831</v>
      </c>
      <c r="N86" s="69" t="s">
        <v>1474</v>
      </c>
      <c r="O86" s="2">
        <v>0</v>
      </c>
      <c r="P86" s="91">
        <v>30</v>
      </c>
      <c r="Q86" s="2">
        <v>139</v>
      </c>
      <c r="R86" s="2" t="s">
        <v>663</v>
      </c>
      <c r="S86" s="3" t="s">
        <v>663</v>
      </c>
      <c r="T86" s="2" t="s">
        <v>664</v>
      </c>
      <c r="U86" s="45" t="s">
        <v>2033</v>
      </c>
      <c r="V86" s="121" t="s">
        <v>663</v>
      </c>
      <c r="W86" s="45"/>
      <c r="X86" s="129"/>
    </row>
    <row r="87" spans="1:24" ht="16" x14ac:dyDescent="0.2">
      <c r="A87" s="56"/>
      <c r="B87" s="2"/>
      <c r="C87" s="1"/>
      <c r="D87" s="1"/>
      <c r="E87" s="2"/>
      <c r="F87" s="2"/>
      <c r="G87" s="2"/>
      <c r="H87" s="2"/>
      <c r="I87" s="2"/>
      <c r="J87" s="74"/>
      <c r="K87" s="2"/>
      <c r="L87" s="2"/>
      <c r="M87" s="2"/>
      <c r="N87" s="2"/>
      <c r="O87" s="2"/>
      <c r="P87" s="91"/>
      <c r="Q87" s="2"/>
      <c r="R87" s="2"/>
      <c r="S87" s="3"/>
      <c r="T87" s="42"/>
      <c r="U87" s="41"/>
      <c r="V87" s="124"/>
      <c r="W87" s="45"/>
      <c r="X87" s="129"/>
    </row>
    <row r="88" spans="1:24" ht="16" x14ac:dyDescent="0.2">
      <c r="A88" s="56"/>
      <c r="B88" s="2"/>
      <c r="C88" s="1"/>
      <c r="D88" s="1"/>
      <c r="E88" s="2"/>
      <c r="F88" s="2"/>
      <c r="G88" s="2"/>
      <c r="H88" s="2"/>
      <c r="I88" s="2"/>
      <c r="J88" s="74"/>
      <c r="K88" s="2"/>
      <c r="L88" s="2"/>
      <c r="M88" s="2"/>
      <c r="N88" s="2"/>
      <c r="O88" s="2"/>
      <c r="P88" s="91"/>
      <c r="Q88" s="2"/>
      <c r="R88" s="2"/>
      <c r="S88" s="3"/>
      <c r="T88" s="42"/>
      <c r="U88" s="41"/>
      <c r="V88" s="123"/>
      <c r="W88" s="45"/>
      <c r="X88" s="129"/>
    </row>
    <row r="89" spans="1:24" ht="16" x14ac:dyDescent="0.2">
      <c r="A89" s="56"/>
      <c r="B89" s="2"/>
      <c r="C89" s="1"/>
      <c r="D89" s="1"/>
      <c r="E89" s="2"/>
      <c r="F89" s="2"/>
      <c r="G89" s="2"/>
      <c r="H89" s="2"/>
      <c r="I89" s="2"/>
      <c r="J89" s="74"/>
      <c r="K89" s="2"/>
      <c r="L89" s="2"/>
      <c r="M89" s="2"/>
      <c r="N89" s="2"/>
      <c r="O89" s="2"/>
      <c r="P89" s="91"/>
      <c r="Q89" s="2"/>
      <c r="R89" s="2"/>
      <c r="S89" s="3"/>
      <c r="T89" s="42"/>
      <c r="U89" s="41"/>
      <c r="V89" s="124"/>
      <c r="W89" s="45"/>
      <c r="X89" s="129"/>
    </row>
    <row r="90" spans="1:24" ht="16" x14ac:dyDescent="0.2">
      <c r="A90" s="56"/>
      <c r="B90" s="2"/>
      <c r="C90" s="1"/>
      <c r="D90" s="1"/>
      <c r="E90" s="2"/>
      <c r="F90" s="2"/>
      <c r="G90" s="2"/>
      <c r="H90" s="2"/>
      <c r="I90" s="2"/>
      <c r="J90" s="74"/>
      <c r="K90" s="2"/>
      <c r="L90" s="2"/>
      <c r="M90" s="2"/>
      <c r="N90" s="2"/>
      <c r="O90" s="2"/>
      <c r="P90" s="91"/>
      <c r="Q90" s="2"/>
      <c r="R90" s="2"/>
      <c r="S90" s="3"/>
      <c r="T90" s="42"/>
      <c r="U90" s="41"/>
      <c r="V90" s="123"/>
      <c r="W90" s="45"/>
      <c r="X90" s="129"/>
    </row>
    <row r="91" spans="1:24" ht="16" x14ac:dyDescent="0.2">
      <c r="A91" s="56"/>
      <c r="B91" s="2"/>
      <c r="C91" s="1"/>
      <c r="D91" s="1"/>
      <c r="E91" s="2"/>
      <c r="F91" s="2"/>
      <c r="G91" s="2"/>
      <c r="H91" s="2"/>
      <c r="I91" s="2"/>
      <c r="J91" s="74"/>
      <c r="K91" s="2"/>
      <c r="L91" s="2"/>
      <c r="M91" s="2"/>
      <c r="N91" s="2"/>
      <c r="O91" s="2"/>
      <c r="P91" s="91"/>
      <c r="Q91" s="2"/>
      <c r="R91" s="2"/>
      <c r="S91" s="3"/>
      <c r="T91" s="42"/>
      <c r="U91" s="41"/>
      <c r="V91" s="124"/>
      <c r="W91" s="45"/>
      <c r="X91" s="129"/>
    </row>
    <row r="92" spans="1:24" ht="16" x14ac:dyDescent="0.2">
      <c r="A92" s="56"/>
      <c r="B92" s="2"/>
      <c r="C92" s="1"/>
      <c r="D92" s="1"/>
      <c r="E92" s="2"/>
      <c r="F92" s="2"/>
      <c r="G92" s="2"/>
      <c r="H92" s="2"/>
      <c r="I92" s="2"/>
      <c r="J92" s="74"/>
      <c r="K92" s="2"/>
      <c r="L92" s="2"/>
      <c r="M92" s="2"/>
      <c r="N92" s="2"/>
      <c r="O92" s="2"/>
      <c r="P92" s="91"/>
      <c r="Q92" s="2"/>
      <c r="R92" s="2"/>
      <c r="S92" s="3"/>
      <c r="T92" s="42"/>
      <c r="U92" s="41"/>
      <c r="V92" s="123"/>
      <c r="W92" s="45"/>
      <c r="X92" s="129"/>
    </row>
    <row r="93" spans="1:24" ht="16" x14ac:dyDescent="0.2">
      <c r="A93" s="56"/>
      <c r="B93" s="2"/>
      <c r="C93" s="1"/>
      <c r="D93" s="1"/>
      <c r="E93" s="2"/>
      <c r="F93" s="2"/>
      <c r="G93" s="2"/>
      <c r="H93" s="2"/>
      <c r="I93" s="2"/>
      <c r="J93" s="74"/>
      <c r="K93" s="2"/>
      <c r="L93" s="2"/>
      <c r="M93" s="2"/>
      <c r="N93" s="2"/>
      <c r="O93" s="2"/>
      <c r="P93" s="91"/>
      <c r="Q93" s="2"/>
      <c r="R93" s="2"/>
      <c r="S93" s="3"/>
      <c r="T93" s="42"/>
      <c r="U93" s="41"/>
      <c r="V93" s="124"/>
      <c r="W93" s="45"/>
      <c r="X93" s="129"/>
    </row>
    <row r="94" spans="1:24" ht="16" x14ac:dyDescent="0.2">
      <c r="A94" s="56"/>
      <c r="B94" s="2"/>
      <c r="C94" s="1"/>
      <c r="D94" s="1"/>
      <c r="E94" s="2"/>
      <c r="F94" s="2"/>
      <c r="G94" s="2"/>
      <c r="H94" s="2"/>
      <c r="I94" s="2"/>
      <c r="J94" s="74"/>
      <c r="K94" s="2"/>
      <c r="L94" s="2"/>
      <c r="M94" s="2"/>
      <c r="N94" s="2"/>
      <c r="O94" s="2"/>
      <c r="P94" s="91"/>
      <c r="Q94" s="2"/>
      <c r="R94" s="2"/>
      <c r="S94" s="3"/>
      <c r="T94" s="42"/>
      <c r="U94" s="41"/>
      <c r="V94" s="123"/>
      <c r="W94" s="45"/>
      <c r="X94" s="129"/>
    </row>
    <row r="95" spans="1:24" ht="16" x14ac:dyDescent="0.2">
      <c r="A95" s="56"/>
      <c r="B95" s="2"/>
      <c r="C95" s="1"/>
      <c r="D95" s="1"/>
      <c r="E95" s="2"/>
      <c r="F95" s="2"/>
      <c r="G95" s="2"/>
      <c r="H95" s="2"/>
      <c r="I95" s="2"/>
      <c r="J95" s="74"/>
      <c r="K95" s="2"/>
      <c r="L95" s="2"/>
      <c r="M95" s="2"/>
      <c r="N95" s="2"/>
      <c r="O95" s="2"/>
      <c r="P95" s="91"/>
      <c r="Q95" s="2"/>
      <c r="R95" s="2"/>
      <c r="S95" s="3"/>
      <c r="T95" s="42"/>
      <c r="U95" s="41"/>
      <c r="V95" s="124"/>
      <c r="W95" s="45"/>
      <c r="X95" s="129"/>
    </row>
    <row r="96" spans="1:24" ht="16" x14ac:dyDescent="0.2">
      <c r="A96" s="56"/>
      <c r="B96" s="2"/>
      <c r="C96" s="1"/>
      <c r="D96" s="1"/>
      <c r="E96" s="2"/>
      <c r="F96" s="2"/>
      <c r="G96" s="2"/>
      <c r="H96" s="2"/>
      <c r="I96" s="2"/>
      <c r="J96" s="74"/>
      <c r="K96" s="2"/>
      <c r="L96" s="2"/>
      <c r="M96" s="2"/>
      <c r="N96" s="2"/>
      <c r="O96" s="2"/>
      <c r="P96" s="91"/>
      <c r="Q96" s="2"/>
      <c r="R96" s="2"/>
      <c r="S96" s="3"/>
      <c r="T96" s="42"/>
      <c r="U96" s="41"/>
      <c r="V96" s="123"/>
      <c r="W96" s="45"/>
      <c r="X96" s="129"/>
    </row>
    <row r="97" spans="1:24" ht="16" x14ac:dyDescent="0.2">
      <c r="A97" s="56"/>
      <c r="B97" s="2"/>
      <c r="C97" s="1"/>
      <c r="D97" s="1"/>
      <c r="E97" s="2"/>
      <c r="F97" s="2"/>
      <c r="G97" s="2"/>
      <c r="H97" s="2"/>
      <c r="I97" s="2"/>
      <c r="J97" s="74"/>
      <c r="K97" s="2"/>
      <c r="L97" s="2"/>
      <c r="M97" s="2"/>
      <c r="N97" s="2"/>
      <c r="O97" s="2"/>
      <c r="P97" s="91"/>
      <c r="Q97" s="2"/>
      <c r="R97" s="2"/>
      <c r="S97" s="3"/>
      <c r="T97" s="42"/>
      <c r="U97" s="41"/>
      <c r="V97" s="124"/>
      <c r="W97" s="45"/>
      <c r="X97" s="129"/>
    </row>
    <row r="98" spans="1:24" ht="16" x14ac:dyDescent="0.2">
      <c r="A98" s="56"/>
      <c r="B98" s="2"/>
      <c r="C98" s="1"/>
      <c r="D98" s="1"/>
      <c r="E98" s="2"/>
      <c r="F98" s="2"/>
      <c r="G98" s="2"/>
      <c r="H98" s="2"/>
      <c r="I98" s="2"/>
      <c r="J98" s="74"/>
      <c r="K98" s="2"/>
      <c r="L98" s="2"/>
      <c r="M98" s="2"/>
      <c r="N98" s="2"/>
      <c r="O98" s="2"/>
      <c r="P98" s="91"/>
      <c r="Q98" s="2"/>
      <c r="R98" s="2"/>
      <c r="S98" s="3"/>
      <c r="T98" s="42"/>
      <c r="U98" s="41"/>
      <c r="V98" s="123"/>
      <c r="W98" s="45"/>
      <c r="X98" s="129"/>
    </row>
    <row r="99" spans="1:24" ht="16" x14ac:dyDescent="0.2">
      <c r="A99" s="56"/>
      <c r="B99" s="2"/>
      <c r="C99" s="1"/>
      <c r="D99" s="1"/>
      <c r="E99" s="2"/>
      <c r="F99" s="2"/>
      <c r="G99" s="2"/>
      <c r="H99" s="2"/>
      <c r="I99" s="2"/>
      <c r="J99" s="74"/>
      <c r="K99" s="2"/>
      <c r="L99" s="2"/>
      <c r="M99" s="2"/>
      <c r="N99" s="2"/>
      <c r="O99" s="2"/>
      <c r="P99" s="91"/>
      <c r="Q99" s="2"/>
      <c r="R99" s="2"/>
      <c r="S99" s="3"/>
      <c r="T99" s="42"/>
      <c r="U99" s="41"/>
      <c r="V99" s="124"/>
      <c r="W99" s="45"/>
      <c r="X99" s="129"/>
    </row>
    <row r="100" spans="1:24" ht="16" x14ac:dyDescent="0.2">
      <c r="A100" s="56"/>
      <c r="B100" s="2"/>
      <c r="C100" s="1"/>
      <c r="D100" s="1"/>
      <c r="E100" s="2"/>
      <c r="F100" s="2"/>
      <c r="G100" s="2"/>
      <c r="H100" s="2"/>
      <c r="I100" s="2"/>
      <c r="J100" s="74"/>
      <c r="K100" s="2"/>
      <c r="L100" s="2"/>
      <c r="M100" s="2"/>
      <c r="N100" s="2"/>
      <c r="O100" s="2"/>
      <c r="P100" s="91"/>
      <c r="Q100" s="2"/>
      <c r="R100" s="2"/>
      <c r="S100" s="3"/>
      <c r="T100" s="42"/>
      <c r="U100" s="41"/>
      <c r="V100" s="123"/>
      <c r="W100" s="45"/>
      <c r="X100" s="129"/>
    </row>
    <row r="101" spans="1:24" ht="16" x14ac:dyDescent="0.2">
      <c r="A101" s="56"/>
      <c r="B101" s="2"/>
      <c r="C101" s="1"/>
      <c r="D101" s="1"/>
      <c r="E101" s="2"/>
      <c r="F101" s="2"/>
      <c r="G101" s="2"/>
      <c r="H101" s="2"/>
      <c r="I101" s="2"/>
      <c r="J101" s="74"/>
      <c r="K101" s="2"/>
      <c r="L101" s="2"/>
      <c r="M101" s="2"/>
      <c r="N101" s="2"/>
      <c r="O101" s="2"/>
      <c r="P101" s="91"/>
      <c r="Q101" s="2"/>
      <c r="R101" s="2"/>
      <c r="S101" s="3"/>
      <c r="T101" s="42"/>
      <c r="U101" s="41"/>
      <c r="V101" s="124"/>
      <c r="W101" s="45"/>
      <c r="X101" s="129"/>
    </row>
    <row r="102" spans="1:24" ht="16" x14ac:dyDescent="0.2">
      <c r="A102" s="56"/>
      <c r="B102" s="2"/>
      <c r="C102" s="1"/>
      <c r="D102" s="1"/>
      <c r="E102" s="2"/>
      <c r="F102" s="2"/>
      <c r="G102" s="2"/>
      <c r="H102" s="2"/>
      <c r="I102" s="2"/>
      <c r="J102" s="74"/>
      <c r="K102" s="2"/>
      <c r="L102" s="2"/>
      <c r="M102" s="2"/>
      <c r="N102" s="2"/>
      <c r="O102" s="2"/>
      <c r="P102" s="91"/>
      <c r="Q102" s="2"/>
      <c r="R102" s="2"/>
      <c r="S102" s="3"/>
      <c r="T102" s="42"/>
      <c r="U102" s="41"/>
      <c r="V102" s="123"/>
      <c r="W102" s="45"/>
      <c r="X102" s="129"/>
    </row>
    <row r="103" spans="1:24" ht="16" x14ac:dyDescent="0.2">
      <c r="A103" s="56"/>
      <c r="B103" s="2"/>
      <c r="C103" s="1"/>
      <c r="D103" s="1"/>
      <c r="E103" s="2"/>
      <c r="F103" s="2"/>
      <c r="G103" s="2"/>
      <c r="H103" s="2"/>
      <c r="I103" s="2"/>
      <c r="J103" s="74"/>
      <c r="K103" s="2"/>
      <c r="L103" s="2"/>
      <c r="M103" s="2"/>
      <c r="N103" s="2"/>
      <c r="O103" s="2"/>
      <c r="P103" s="91"/>
      <c r="Q103" s="2"/>
      <c r="R103" s="2"/>
      <c r="S103" s="3"/>
      <c r="T103" s="42"/>
      <c r="U103" s="41"/>
      <c r="V103" s="124"/>
      <c r="W103" s="45"/>
      <c r="X103" s="129"/>
    </row>
    <row r="104" spans="1:24" ht="16" x14ac:dyDescent="0.2">
      <c r="A104" s="56"/>
      <c r="B104" s="2"/>
      <c r="C104" s="1"/>
      <c r="D104" s="1"/>
      <c r="E104" s="2"/>
      <c r="F104" s="2"/>
      <c r="G104" s="2"/>
      <c r="H104" s="2"/>
      <c r="I104" s="2"/>
      <c r="J104" s="74"/>
      <c r="K104" s="2"/>
      <c r="L104" s="2"/>
      <c r="M104" s="2"/>
      <c r="N104" s="2"/>
      <c r="O104" s="2"/>
      <c r="P104" s="91"/>
      <c r="Q104" s="2"/>
      <c r="R104" s="2"/>
      <c r="S104" s="3"/>
      <c r="T104" s="42"/>
      <c r="U104" s="41"/>
      <c r="V104" s="123"/>
      <c r="W104" s="45"/>
      <c r="X104" s="129"/>
    </row>
    <row r="105" spans="1:24" ht="16" x14ac:dyDescent="0.2">
      <c r="A105" s="56"/>
      <c r="B105" s="2"/>
      <c r="C105" s="1"/>
      <c r="D105" s="1"/>
      <c r="E105" s="2"/>
      <c r="F105" s="2"/>
      <c r="G105" s="2"/>
      <c r="H105" s="2"/>
      <c r="I105" s="2"/>
      <c r="J105" s="74"/>
      <c r="K105" s="2"/>
      <c r="L105" s="2"/>
      <c r="M105" s="2"/>
      <c r="N105" s="2"/>
      <c r="O105" s="2"/>
      <c r="P105" s="91"/>
      <c r="Q105" s="2"/>
      <c r="R105" s="2"/>
      <c r="S105" s="3"/>
      <c r="T105" s="42"/>
      <c r="U105" s="41"/>
      <c r="V105" s="124"/>
      <c r="W105" s="45"/>
      <c r="X105" s="129"/>
    </row>
    <row r="106" spans="1:24" ht="16" x14ac:dyDescent="0.2">
      <c r="A106" s="56"/>
      <c r="B106" s="2"/>
      <c r="C106" s="1"/>
      <c r="D106" s="1"/>
      <c r="E106" s="2"/>
      <c r="F106" s="2"/>
      <c r="G106" s="2"/>
      <c r="H106" s="2"/>
      <c r="I106" s="2"/>
      <c r="J106" s="74"/>
      <c r="K106" s="2"/>
      <c r="L106" s="2"/>
      <c r="M106" s="2"/>
      <c r="N106" s="2"/>
      <c r="O106" s="2"/>
      <c r="P106" s="91"/>
      <c r="Q106" s="2"/>
      <c r="R106" s="2"/>
      <c r="S106" s="3"/>
      <c r="T106" s="42"/>
      <c r="U106" s="41"/>
      <c r="V106" s="123"/>
      <c r="W106" s="45"/>
      <c r="X106" s="129"/>
    </row>
    <row r="107" spans="1:24" ht="16" x14ac:dyDescent="0.2">
      <c r="A107" s="56"/>
      <c r="B107" s="2"/>
      <c r="C107" s="1"/>
      <c r="D107" s="1"/>
      <c r="E107" s="2"/>
      <c r="F107" s="2"/>
      <c r="G107" s="2"/>
      <c r="H107" s="2"/>
      <c r="I107" s="2"/>
      <c r="J107" s="74"/>
      <c r="K107" s="2"/>
      <c r="L107" s="2"/>
      <c r="M107" s="2"/>
      <c r="N107" s="2"/>
      <c r="O107" s="2"/>
      <c r="P107" s="91"/>
      <c r="Q107" s="2"/>
      <c r="R107" s="2"/>
      <c r="S107" s="3"/>
      <c r="T107" s="42"/>
      <c r="U107" s="41"/>
      <c r="V107" s="124"/>
      <c r="W107" s="45"/>
      <c r="X107" s="129"/>
    </row>
    <row r="108" spans="1:24" ht="16" x14ac:dyDescent="0.2">
      <c r="A108" s="56"/>
      <c r="B108" s="2"/>
      <c r="C108" s="1"/>
      <c r="D108" s="1"/>
      <c r="E108" s="2"/>
      <c r="F108" s="2"/>
      <c r="G108" s="2"/>
      <c r="H108" s="2"/>
      <c r="I108" s="2"/>
      <c r="J108" s="74"/>
      <c r="K108" s="2"/>
      <c r="L108" s="2"/>
      <c r="M108" s="2"/>
      <c r="N108" s="2"/>
      <c r="O108" s="2"/>
      <c r="P108" s="91"/>
      <c r="Q108" s="2"/>
      <c r="R108" s="2"/>
      <c r="S108" s="3"/>
      <c r="T108" s="42"/>
      <c r="U108" s="41"/>
      <c r="V108" s="123"/>
      <c r="W108" s="45"/>
      <c r="X108" s="129"/>
    </row>
    <row r="109" spans="1:24" ht="16" x14ac:dyDescent="0.2">
      <c r="A109" s="56"/>
      <c r="B109" s="2"/>
      <c r="C109" s="1"/>
      <c r="D109" s="1"/>
      <c r="E109" s="2"/>
      <c r="F109" s="2"/>
      <c r="G109" s="2"/>
      <c r="H109" s="2"/>
      <c r="I109" s="2"/>
      <c r="J109" s="74"/>
      <c r="K109" s="2"/>
      <c r="L109" s="2"/>
      <c r="M109" s="2"/>
      <c r="N109" s="2"/>
      <c r="O109" s="2"/>
      <c r="P109" s="91"/>
      <c r="Q109" s="2"/>
      <c r="R109" s="2"/>
      <c r="S109" s="3"/>
      <c r="T109" s="42"/>
      <c r="U109" s="41"/>
      <c r="V109" s="124"/>
      <c r="W109" s="45"/>
      <c r="X109" s="129"/>
    </row>
    <row r="110" spans="1:24" ht="16" x14ac:dyDescent="0.2">
      <c r="A110" s="56"/>
      <c r="B110" s="2"/>
      <c r="C110" s="1"/>
      <c r="D110" s="1"/>
      <c r="E110" s="2"/>
      <c r="F110" s="2"/>
      <c r="G110" s="2"/>
      <c r="H110" s="2"/>
      <c r="I110" s="2"/>
      <c r="J110" s="74"/>
      <c r="K110" s="2"/>
      <c r="L110" s="2"/>
      <c r="M110" s="2"/>
      <c r="N110" s="2"/>
      <c r="O110" s="2"/>
      <c r="P110" s="91"/>
      <c r="Q110" s="2"/>
      <c r="R110" s="2"/>
      <c r="S110" s="3"/>
      <c r="T110" s="42"/>
      <c r="U110" s="41"/>
      <c r="V110" s="123"/>
      <c r="W110" s="45"/>
      <c r="X110" s="129"/>
    </row>
    <row r="111" spans="1:24" ht="16" x14ac:dyDescent="0.2">
      <c r="A111" s="56"/>
      <c r="B111" s="2"/>
      <c r="C111" s="1"/>
      <c r="D111" s="1"/>
      <c r="E111" s="2"/>
      <c r="F111" s="2"/>
      <c r="G111" s="2"/>
      <c r="H111" s="2"/>
      <c r="I111" s="2"/>
      <c r="J111" s="74"/>
      <c r="K111" s="2"/>
      <c r="L111" s="2"/>
      <c r="M111" s="2"/>
      <c r="N111" s="2"/>
      <c r="O111" s="2"/>
      <c r="P111" s="91"/>
      <c r="Q111" s="2"/>
      <c r="R111" s="2"/>
      <c r="S111" s="3"/>
      <c r="T111" s="42"/>
      <c r="U111" s="41"/>
      <c r="V111" s="123"/>
      <c r="W111" s="45"/>
      <c r="X111" s="129"/>
    </row>
    <row r="112" spans="1:24" ht="16" x14ac:dyDescent="0.2">
      <c r="A112" s="56"/>
      <c r="B112" s="2"/>
      <c r="C112" s="1"/>
      <c r="D112" s="1"/>
      <c r="E112" s="2"/>
      <c r="F112" s="2"/>
      <c r="G112" s="2"/>
      <c r="H112" s="2"/>
      <c r="I112" s="2"/>
      <c r="J112" s="74"/>
      <c r="K112" s="2"/>
      <c r="L112" s="2"/>
      <c r="M112" s="2"/>
      <c r="N112" s="2"/>
      <c r="O112" s="2"/>
      <c r="P112" s="91"/>
      <c r="Q112" s="2"/>
      <c r="R112" s="2"/>
      <c r="S112" s="3"/>
      <c r="T112" s="42"/>
      <c r="U112" s="41"/>
      <c r="V112" s="124"/>
      <c r="W112" s="45"/>
      <c r="X112" s="129"/>
    </row>
    <row r="113" spans="1:24" ht="16" x14ac:dyDescent="0.2">
      <c r="A113" s="56"/>
      <c r="B113" s="2"/>
      <c r="C113" s="1"/>
      <c r="D113" s="1"/>
      <c r="E113" s="2"/>
      <c r="F113" s="2"/>
      <c r="G113" s="2"/>
      <c r="H113" s="2"/>
      <c r="I113" s="2"/>
      <c r="J113" s="74"/>
      <c r="K113" s="2"/>
      <c r="L113" s="2"/>
      <c r="M113" s="2"/>
      <c r="N113" s="2"/>
      <c r="O113" s="2"/>
      <c r="P113" s="91"/>
      <c r="Q113" s="2"/>
      <c r="R113" s="2"/>
      <c r="S113" s="3"/>
      <c r="T113" s="42"/>
      <c r="U113" s="41"/>
      <c r="V113" s="123"/>
      <c r="W113" s="45"/>
      <c r="X113" s="129"/>
    </row>
    <row r="114" spans="1:24" ht="16" x14ac:dyDescent="0.2">
      <c r="A114" s="56"/>
      <c r="B114" s="2"/>
      <c r="C114" s="1"/>
      <c r="D114" s="1"/>
      <c r="E114" s="2"/>
      <c r="F114" s="2"/>
      <c r="G114" s="2"/>
      <c r="H114" s="2"/>
      <c r="I114" s="2"/>
      <c r="J114" s="74"/>
      <c r="K114" s="2"/>
      <c r="L114" s="2"/>
      <c r="M114" s="2"/>
      <c r="N114" s="2"/>
      <c r="O114" s="2"/>
      <c r="P114" s="91"/>
      <c r="Q114" s="2"/>
      <c r="R114" s="2"/>
      <c r="S114" s="3"/>
      <c r="T114" s="42"/>
      <c r="U114" s="41"/>
      <c r="V114" s="124"/>
      <c r="W114" s="45"/>
      <c r="X114" s="129"/>
    </row>
    <row r="115" spans="1:24" ht="16" x14ac:dyDescent="0.2">
      <c r="A115" s="56"/>
      <c r="B115" s="2"/>
      <c r="C115" s="1"/>
      <c r="D115" s="1"/>
      <c r="E115" s="2"/>
      <c r="F115" s="2"/>
      <c r="G115" s="2"/>
      <c r="H115" s="2"/>
      <c r="I115" s="2"/>
      <c r="J115" s="74"/>
      <c r="K115" s="2"/>
      <c r="L115" s="2"/>
      <c r="M115" s="2"/>
      <c r="N115" s="2"/>
      <c r="O115" s="2"/>
      <c r="P115" s="91"/>
      <c r="Q115" s="2"/>
      <c r="R115" s="2"/>
      <c r="S115" s="3"/>
      <c r="T115" s="42"/>
      <c r="U115" s="41"/>
      <c r="V115" s="123"/>
      <c r="W115" s="45"/>
      <c r="X115" s="129"/>
    </row>
    <row r="116" spans="1:24" ht="16" x14ac:dyDescent="0.2">
      <c r="A116" s="56"/>
      <c r="B116" s="2"/>
      <c r="C116" s="1"/>
      <c r="D116" s="1"/>
      <c r="E116" s="2"/>
      <c r="F116" s="2"/>
      <c r="G116" s="2"/>
      <c r="H116" s="2"/>
      <c r="I116" s="2"/>
      <c r="J116" s="74"/>
      <c r="K116" s="2"/>
      <c r="L116" s="2"/>
      <c r="M116" s="2"/>
      <c r="N116" s="2"/>
      <c r="O116" s="2"/>
      <c r="P116" s="91"/>
      <c r="Q116" s="2"/>
      <c r="R116" s="2"/>
      <c r="S116" s="3"/>
      <c r="T116" s="42"/>
      <c r="U116" s="41"/>
      <c r="V116" s="124"/>
      <c r="W116" s="45"/>
      <c r="X116" s="129"/>
    </row>
    <row r="117" spans="1:24" ht="16" x14ac:dyDescent="0.2">
      <c r="A117" s="56"/>
      <c r="B117" s="2"/>
      <c r="C117" s="1"/>
      <c r="D117" s="1"/>
      <c r="E117" s="2"/>
      <c r="F117" s="2"/>
      <c r="G117" s="2"/>
      <c r="H117" s="2"/>
      <c r="I117" s="2"/>
      <c r="J117" s="74"/>
      <c r="K117" s="2"/>
      <c r="L117" s="2"/>
      <c r="M117" s="2"/>
      <c r="N117" s="2"/>
      <c r="O117" s="2"/>
      <c r="P117" s="91"/>
      <c r="Q117" s="2"/>
      <c r="R117" s="2"/>
      <c r="S117" s="3"/>
      <c r="T117" s="42"/>
      <c r="U117" s="41"/>
      <c r="V117" s="123"/>
      <c r="W117" s="45"/>
      <c r="X117" s="129"/>
    </row>
    <row r="118" spans="1:24" ht="16" x14ac:dyDescent="0.2">
      <c r="A118" s="56"/>
      <c r="B118" s="2"/>
      <c r="C118" s="1"/>
      <c r="D118" s="1"/>
      <c r="E118" s="2"/>
      <c r="F118" s="2"/>
      <c r="G118" s="2"/>
      <c r="H118" s="2"/>
      <c r="I118" s="2"/>
      <c r="J118" s="74"/>
      <c r="K118" s="2"/>
      <c r="L118" s="2"/>
      <c r="M118" s="2"/>
      <c r="N118" s="2"/>
      <c r="O118" s="2"/>
      <c r="P118" s="91"/>
      <c r="Q118" s="2"/>
      <c r="R118" s="2"/>
      <c r="S118" s="3"/>
      <c r="T118" s="42"/>
      <c r="U118" s="41"/>
      <c r="V118" s="124"/>
      <c r="W118" s="45"/>
      <c r="X118" s="129"/>
    </row>
    <row r="119" spans="1:24" ht="16" x14ac:dyDescent="0.2">
      <c r="A119" s="56"/>
      <c r="B119" s="2"/>
      <c r="C119" s="1"/>
      <c r="D119" s="1"/>
      <c r="E119" s="2"/>
      <c r="F119" s="2"/>
      <c r="G119" s="2"/>
      <c r="H119" s="2"/>
      <c r="I119" s="2"/>
      <c r="J119" s="74"/>
      <c r="K119" s="2"/>
      <c r="L119" s="2"/>
      <c r="M119" s="2"/>
      <c r="N119" s="2"/>
      <c r="O119" s="2"/>
      <c r="P119" s="91"/>
      <c r="Q119" s="2"/>
      <c r="R119" s="2"/>
      <c r="S119" s="3"/>
      <c r="T119" s="42"/>
      <c r="U119" s="41"/>
      <c r="V119" s="123"/>
      <c r="W119" s="45"/>
      <c r="X119" s="129"/>
    </row>
    <row r="120" spans="1:24" ht="16" x14ac:dyDescent="0.2">
      <c r="A120" s="56"/>
      <c r="B120" s="2"/>
      <c r="C120" s="1"/>
      <c r="D120" s="1"/>
      <c r="E120" s="2"/>
      <c r="F120" s="2"/>
      <c r="G120" s="2"/>
      <c r="H120" s="2"/>
      <c r="I120" s="2"/>
      <c r="J120" s="74"/>
      <c r="K120" s="2"/>
      <c r="L120" s="2"/>
      <c r="M120" s="2"/>
      <c r="N120" s="2"/>
      <c r="O120" s="2"/>
      <c r="P120" s="91"/>
      <c r="Q120" s="2"/>
      <c r="R120" s="2"/>
      <c r="S120" s="3"/>
      <c r="T120" s="42"/>
      <c r="U120" s="41"/>
      <c r="V120" s="124"/>
      <c r="W120" s="45"/>
      <c r="X120" s="129"/>
    </row>
    <row r="121" spans="1:24" ht="16" x14ac:dyDescent="0.2">
      <c r="A121" s="56"/>
      <c r="B121" s="2"/>
      <c r="C121" s="1"/>
      <c r="D121" s="1"/>
      <c r="E121" s="2"/>
      <c r="F121" s="2"/>
      <c r="G121" s="2"/>
      <c r="H121" s="2"/>
      <c r="I121" s="2"/>
      <c r="J121" s="74"/>
      <c r="K121" s="2"/>
      <c r="L121" s="2"/>
      <c r="M121" s="2"/>
      <c r="N121" s="2"/>
      <c r="O121" s="2"/>
      <c r="P121" s="91"/>
      <c r="Q121" s="2"/>
      <c r="R121" s="2"/>
      <c r="S121" s="3"/>
      <c r="T121" s="42"/>
      <c r="U121" s="41"/>
      <c r="V121" s="123"/>
      <c r="W121" s="45"/>
      <c r="X121" s="129"/>
    </row>
    <row r="122" spans="1:24" ht="16" x14ac:dyDescent="0.2">
      <c r="A122" s="56"/>
      <c r="B122" s="2"/>
      <c r="C122" s="1"/>
      <c r="D122" s="1"/>
      <c r="E122" s="2"/>
      <c r="F122" s="2"/>
      <c r="G122" s="2"/>
      <c r="H122" s="2"/>
      <c r="I122" s="2"/>
      <c r="J122" s="74"/>
      <c r="K122" s="2"/>
      <c r="L122" s="2"/>
      <c r="M122" s="2"/>
      <c r="N122" s="2"/>
      <c r="O122" s="2"/>
      <c r="P122" s="91"/>
      <c r="Q122" s="2"/>
      <c r="R122" s="2"/>
      <c r="S122" s="3"/>
      <c r="T122" s="42"/>
      <c r="U122" s="41"/>
      <c r="V122" s="124"/>
      <c r="W122" s="45"/>
      <c r="X122" s="129"/>
    </row>
    <row r="123" spans="1:24" ht="16" x14ac:dyDescent="0.2">
      <c r="A123" s="56"/>
      <c r="B123" s="2"/>
      <c r="C123" s="1"/>
      <c r="D123" s="1"/>
      <c r="E123" s="2"/>
      <c r="F123" s="2"/>
      <c r="G123" s="2"/>
      <c r="H123" s="2"/>
      <c r="I123" s="2"/>
      <c r="J123" s="74"/>
      <c r="K123" s="2"/>
      <c r="L123" s="2"/>
      <c r="M123" s="2"/>
      <c r="N123" s="2"/>
      <c r="O123" s="2"/>
      <c r="P123" s="91"/>
      <c r="Q123" s="2"/>
      <c r="R123" s="2"/>
      <c r="S123" s="3"/>
      <c r="T123" s="42"/>
      <c r="U123" s="41"/>
      <c r="V123" s="123"/>
      <c r="W123" s="45"/>
      <c r="X123" s="129"/>
    </row>
    <row r="124" spans="1:24" ht="16" x14ac:dyDescent="0.2">
      <c r="A124" s="56"/>
      <c r="B124" s="2"/>
      <c r="C124" s="1"/>
      <c r="D124" s="1"/>
      <c r="E124" s="2"/>
      <c r="F124" s="2"/>
      <c r="G124" s="2"/>
      <c r="H124" s="2"/>
      <c r="I124" s="2"/>
      <c r="J124" s="74"/>
      <c r="K124" s="2"/>
      <c r="L124" s="2"/>
      <c r="M124" s="2"/>
      <c r="N124" s="2"/>
      <c r="O124" s="2"/>
      <c r="P124" s="91"/>
      <c r="Q124" s="2"/>
      <c r="R124" s="2"/>
      <c r="S124" s="3"/>
      <c r="T124" s="42"/>
      <c r="U124" s="41"/>
      <c r="V124" s="124"/>
      <c r="W124" s="45"/>
      <c r="X124" s="129"/>
    </row>
    <row r="125" spans="1:24" ht="16" x14ac:dyDescent="0.2">
      <c r="A125" s="56"/>
      <c r="B125" s="2"/>
      <c r="C125" s="1"/>
      <c r="D125" s="1"/>
      <c r="E125" s="2"/>
      <c r="F125" s="2"/>
      <c r="G125" s="2"/>
      <c r="H125" s="2"/>
      <c r="I125" s="2"/>
      <c r="J125" s="74"/>
      <c r="K125" s="2"/>
      <c r="L125" s="2"/>
      <c r="M125" s="2"/>
      <c r="N125" s="2"/>
      <c r="O125" s="2"/>
      <c r="P125" s="91"/>
      <c r="Q125" s="2"/>
      <c r="R125" s="2"/>
      <c r="S125" s="3"/>
      <c r="T125" s="42"/>
      <c r="U125" s="41"/>
      <c r="V125" s="123"/>
      <c r="W125" s="45"/>
      <c r="X125" s="129"/>
    </row>
    <row r="126" spans="1:24" ht="16" x14ac:dyDescent="0.2">
      <c r="A126" s="56"/>
      <c r="B126" s="2"/>
      <c r="C126" s="1"/>
      <c r="D126" s="1"/>
      <c r="E126" s="2"/>
      <c r="F126" s="2"/>
      <c r="G126" s="2"/>
      <c r="H126" s="2"/>
      <c r="I126" s="2"/>
      <c r="J126" s="74"/>
      <c r="K126" s="2"/>
      <c r="L126" s="2"/>
      <c r="M126" s="2"/>
      <c r="N126" s="2"/>
      <c r="O126" s="2"/>
      <c r="P126" s="91"/>
      <c r="Q126" s="2"/>
      <c r="R126" s="2"/>
      <c r="S126" s="3"/>
      <c r="T126" s="42"/>
      <c r="U126" s="41"/>
      <c r="V126" s="124"/>
      <c r="W126" s="45"/>
      <c r="X126" s="129"/>
    </row>
    <row r="127" spans="1:24" ht="16" x14ac:dyDescent="0.2">
      <c r="A127" s="56"/>
      <c r="B127" s="2"/>
      <c r="C127" s="1"/>
      <c r="D127" s="1"/>
      <c r="E127" s="2"/>
      <c r="F127" s="2"/>
      <c r="G127" s="2"/>
      <c r="H127" s="2"/>
      <c r="I127" s="2"/>
      <c r="J127" s="74"/>
      <c r="K127" s="2"/>
      <c r="L127" s="2"/>
      <c r="M127" s="2"/>
      <c r="N127" s="2"/>
      <c r="O127" s="2"/>
      <c r="P127" s="91"/>
      <c r="Q127" s="2"/>
      <c r="R127" s="2"/>
      <c r="S127" s="3"/>
      <c r="T127" s="42"/>
      <c r="U127" s="41"/>
      <c r="V127" s="123"/>
      <c r="W127" s="45"/>
      <c r="X127" s="129"/>
    </row>
    <row r="128" spans="1:24" ht="16" x14ac:dyDescent="0.2">
      <c r="A128" s="56"/>
      <c r="B128" s="2"/>
      <c r="C128" s="1"/>
      <c r="D128" s="1"/>
      <c r="E128" s="2"/>
      <c r="F128" s="2"/>
      <c r="G128" s="2"/>
      <c r="H128" s="2"/>
      <c r="I128" s="2"/>
      <c r="J128" s="74"/>
      <c r="K128" s="2"/>
      <c r="L128" s="2"/>
      <c r="M128" s="2"/>
      <c r="N128" s="2"/>
      <c r="O128" s="2"/>
      <c r="P128" s="91"/>
      <c r="Q128" s="2"/>
      <c r="R128" s="2"/>
      <c r="S128" s="3"/>
      <c r="T128" s="42"/>
      <c r="U128" s="41"/>
      <c r="V128" s="124"/>
      <c r="W128" s="45"/>
      <c r="X128" s="129"/>
    </row>
    <row r="129" spans="1:24" ht="16" x14ac:dyDescent="0.2">
      <c r="A129" s="56"/>
      <c r="B129" s="2"/>
      <c r="C129" s="1"/>
      <c r="D129" s="1"/>
      <c r="E129" s="2"/>
      <c r="F129" s="2"/>
      <c r="G129" s="2"/>
      <c r="H129" s="2"/>
      <c r="I129" s="2"/>
      <c r="J129" s="74"/>
      <c r="K129" s="2"/>
      <c r="L129" s="2"/>
      <c r="M129" s="2"/>
      <c r="N129" s="2"/>
      <c r="O129" s="2"/>
      <c r="P129" s="91"/>
      <c r="Q129" s="2"/>
      <c r="R129" s="2"/>
      <c r="S129" s="3"/>
      <c r="T129" s="42"/>
      <c r="U129" s="41"/>
      <c r="V129" s="123"/>
      <c r="W129" s="45"/>
      <c r="X129" s="129"/>
    </row>
    <row r="130" spans="1:24" ht="16" x14ac:dyDescent="0.2">
      <c r="A130" s="56"/>
      <c r="B130" s="2"/>
      <c r="C130" s="1"/>
      <c r="D130" s="1"/>
      <c r="E130" s="2"/>
      <c r="F130" s="2"/>
      <c r="G130" s="2"/>
      <c r="H130" s="2"/>
      <c r="I130" s="2"/>
      <c r="J130" s="74"/>
      <c r="K130" s="2"/>
      <c r="L130" s="2"/>
      <c r="M130" s="2"/>
      <c r="N130" s="2"/>
      <c r="O130" s="2"/>
      <c r="P130" s="91"/>
      <c r="Q130" s="2"/>
      <c r="R130" s="2"/>
      <c r="S130" s="3"/>
      <c r="T130" s="42"/>
      <c r="U130" s="41"/>
      <c r="V130" s="124"/>
      <c r="W130" s="45"/>
      <c r="X130" s="129"/>
    </row>
    <row r="131" spans="1:24" ht="16" x14ac:dyDescent="0.2">
      <c r="A131" s="56"/>
      <c r="B131" s="2"/>
      <c r="C131" s="1"/>
      <c r="D131" s="1"/>
      <c r="E131" s="2"/>
      <c r="F131" s="2"/>
      <c r="G131" s="2"/>
      <c r="H131" s="2"/>
      <c r="I131" s="2"/>
      <c r="J131" s="74"/>
      <c r="K131" s="2"/>
      <c r="L131" s="2"/>
      <c r="M131" s="2"/>
      <c r="N131" s="2"/>
      <c r="O131" s="2"/>
      <c r="P131" s="91"/>
      <c r="Q131" s="2"/>
      <c r="R131" s="2"/>
      <c r="S131" s="3"/>
      <c r="T131" s="42"/>
      <c r="U131" s="41"/>
      <c r="V131" s="123"/>
      <c r="W131" s="45"/>
      <c r="X131" s="129"/>
    </row>
    <row r="132" spans="1:24" ht="16" x14ac:dyDescent="0.2">
      <c r="A132" s="56"/>
      <c r="B132" s="2"/>
      <c r="C132" s="1"/>
      <c r="D132" s="1"/>
      <c r="E132" s="2"/>
      <c r="F132" s="2"/>
      <c r="G132" s="2"/>
      <c r="H132" s="2"/>
      <c r="I132" s="2"/>
      <c r="J132" s="74"/>
      <c r="K132" s="2"/>
      <c r="L132" s="2"/>
      <c r="M132" s="2"/>
      <c r="N132" s="2"/>
      <c r="O132" s="2"/>
      <c r="P132" s="91"/>
      <c r="Q132" s="2"/>
      <c r="R132" s="2"/>
      <c r="S132" s="3"/>
      <c r="T132" s="42"/>
      <c r="U132" s="41"/>
      <c r="V132" s="124"/>
      <c r="W132" s="45"/>
      <c r="X132" s="129"/>
    </row>
    <row r="133" spans="1:24" ht="16" x14ac:dyDescent="0.2">
      <c r="A133" s="56"/>
      <c r="B133" s="2"/>
      <c r="C133" s="1"/>
      <c r="D133" s="1"/>
      <c r="E133" s="2"/>
      <c r="F133" s="2"/>
      <c r="G133" s="2"/>
      <c r="H133" s="2"/>
      <c r="I133" s="2"/>
      <c r="J133" s="74"/>
      <c r="K133" s="2"/>
      <c r="L133" s="2"/>
      <c r="M133" s="2"/>
      <c r="N133" s="2"/>
      <c r="O133" s="2"/>
      <c r="P133" s="91"/>
      <c r="Q133" s="2"/>
      <c r="R133" s="2"/>
      <c r="S133" s="3"/>
      <c r="T133" s="42"/>
      <c r="U133" s="41"/>
      <c r="V133" s="123"/>
      <c r="W133" s="45"/>
      <c r="X133" s="129"/>
    </row>
    <row r="134" spans="1:24" ht="16" x14ac:dyDescent="0.2">
      <c r="A134" s="56"/>
      <c r="B134" s="2"/>
      <c r="C134" s="1"/>
      <c r="D134" s="1"/>
      <c r="E134" s="2"/>
      <c r="F134" s="2"/>
      <c r="G134" s="2"/>
      <c r="H134" s="2"/>
      <c r="I134" s="2"/>
      <c r="J134" s="74"/>
      <c r="K134" s="2"/>
      <c r="L134" s="2"/>
      <c r="M134" s="2"/>
      <c r="N134" s="2"/>
      <c r="O134" s="2"/>
      <c r="P134" s="91"/>
      <c r="Q134" s="2"/>
      <c r="R134" s="2"/>
      <c r="S134" s="3"/>
      <c r="T134" s="42"/>
      <c r="U134" s="41"/>
      <c r="V134" s="124"/>
      <c r="W134" s="45"/>
      <c r="X134" s="129"/>
    </row>
    <row r="135" spans="1:24" ht="16" x14ac:dyDescent="0.2">
      <c r="A135" s="56"/>
      <c r="B135" s="2"/>
      <c r="C135" s="1"/>
      <c r="D135" s="1"/>
      <c r="E135" s="2"/>
      <c r="F135" s="2"/>
      <c r="G135" s="2"/>
      <c r="H135" s="2"/>
      <c r="I135" s="2"/>
      <c r="J135" s="74"/>
      <c r="K135" s="2"/>
      <c r="L135" s="2"/>
      <c r="M135" s="2"/>
      <c r="N135" s="2"/>
      <c r="O135" s="2"/>
      <c r="P135" s="91"/>
      <c r="Q135" s="2"/>
      <c r="R135" s="2"/>
      <c r="S135" s="3"/>
      <c r="T135" s="42"/>
      <c r="U135" s="41"/>
      <c r="V135" s="123"/>
      <c r="W135" s="45"/>
      <c r="X135" s="129"/>
    </row>
    <row r="136" spans="1:24" ht="16" x14ac:dyDescent="0.2">
      <c r="A136" s="56"/>
      <c r="B136" s="2"/>
      <c r="C136" s="1"/>
      <c r="D136" s="1"/>
      <c r="E136" s="2"/>
      <c r="F136" s="2"/>
      <c r="G136" s="2"/>
      <c r="H136" s="2"/>
      <c r="I136" s="2"/>
      <c r="J136" s="74"/>
      <c r="K136" s="2"/>
      <c r="L136" s="2"/>
      <c r="M136" s="2"/>
      <c r="N136" s="2"/>
      <c r="O136" s="2"/>
      <c r="P136" s="91"/>
      <c r="Q136" s="2"/>
      <c r="R136" s="2"/>
      <c r="S136" s="3"/>
      <c r="T136" s="42"/>
      <c r="U136" s="41"/>
      <c r="V136" s="124"/>
      <c r="W136" s="45"/>
      <c r="X136" s="129"/>
    </row>
    <row r="137" spans="1:24" ht="16" x14ac:dyDescent="0.2">
      <c r="A137" s="56"/>
      <c r="B137" s="2"/>
      <c r="C137" s="1"/>
      <c r="D137" s="1"/>
      <c r="E137" s="2"/>
      <c r="F137" s="2"/>
      <c r="G137" s="2"/>
      <c r="H137" s="2"/>
      <c r="I137" s="2"/>
      <c r="J137" s="74"/>
      <c r="K137" s="2"/>
      <c r="L137" s="2"/>
      <c r="M137" s="2"/>
      <c r="N137" s="2"/>
      <c r="O137" s="2"/>
      <c r="P137" s="91"/>
      <c r="Q137" s="2"/>
      <c r="R137" s="2"/>
      <c r="S137" s="3"/>
      <c r="T137" s="42"/>
      <c r="U137" s="41"/>
      <c r="V137" s="123"/>
      <c r="W137" s="45"/>
      <c r="X137" s="129"/>
    </row>
    <row r="138" spans="1:24" ht="16" x14ac:dyDescent="0.2">
      <c r="A138" s="56"/>
      <c r="B138" s="2"/>
      <c r="C138" s="1"/>
      <c r="D138" s="1"/>
      <c r="E138" s="2"/>
      <c r="F138" s="2"/>
      <c r="G138" s="2"/>
      <c r="H138" s="2"/>
      <c r="I138" s="2"/>
      <c r="J138" s="74"/>
      <c r="K138" s="2"/>
      <c r="L138" s="2"/>
      <c r="M138" s="2"/>
      <c r="N138" s="2"/>
      <c r="O138" s="2"/>
      <c r="P138" s="91"/>
      <c r="Q138" s="2"/>
      <c r="R138" s="2"/>
      <c r="S138" s="3"/>
      <c r="T138" s="42"/>
      <c r="U138" s="41"/>
      <c r="V138" s="123"/>
      <c r="W138" s="45"/>
      <c r="X138" s="129"/>
    </row>
    <row r="139" spans="1:24" ht="16" x14ac:dyDescent="0.2">
      <c r="A139" s="56"/>
      <c r="B139" s="2"/>
      <c r="C139" s="1"/>
      <c r="D139" s="1"/>
      <c r="E139" s="2"/>
      <c r="F139" s="2"/>
      <c r="G139" s="2"/>
      <c r="H139" s="2"/>
      <c r="I139" s="2"/>
      <c r="J139" s="74"/>
      <c r="K139" s="2"/>
      <c r="L139" s="2"/>
      <c r="M139" s="2"/>
      <c r="N139" s="2"/>
      <c r="O139" s="2"/>
      <c r="P139" s="91"/>
      <c r="Q139" s="2"/>
      <c r="R139" s="2"/>
      <c r="S139" s="3"/>
      <c r="T139" s="42"/>
      <c r="U139" s="41"/>
      <c r="V139" s="124"/>
      <c r="W139" s="45"/>
      <c r="X139" s="129"/>
    </row>
    <row r="140" spans="1:24" ht="16" x14ac:dyDescent="0.2">
      <c r="A140" s="56"/>
      <c r="B140" s="2"/>
      <c r="C140" s="1"/>
      <c r="D140" s="1"/>
      <c r="E140" s="2"/>
      <c r="F140" s="2"/>
      <c r="G140" s="2"/>
      <c r="H140" s="2"/>
      <c r="I140" s="2"/>
      <c r="J140" s="74"/>
      <c r="K140" s="2"/>
      <c r="L140" s="2"/>
      <c r="M140" s="2"/>
      <c r="N140" s="2"/>
      <c r="O140" s="2"/>
      <c r="P140" s="91"/>
      <c r="Q140" s="2"/>
      <c r="R140" s="2"/>
      <c r="S140" s="3"/>
      <c r="T140" s="42"/>
      <c r="U140" s="41"/>
      <c r="V140" s="123"/>
      <c r="W140" s="45"/>
      <c r="X140" s="129"/>
    </row>
    <row r="141" spans="1:24" ht="16" x14ac:dyDescent="0.2">
      <c r="A141" s="56"/>
      <c r="B141" s="2"/>
      <c r="C141" s="1"/>
      <c r="D141" s="1"/>
      <c r="E141" s="2"/>
      <c r="F141" s="2"/>
      <c r="G141" s="2"/>
      <c r="H141" s="2"/>
      <c r="I141" s="2"/>
      <c r="J141" s="74"/>
      <c r="K141" s="2"/>
      <c r="L141" s="2"/>
      <c r="M141" s="2"/>
      <c r="N141" s="2"/>
      <c r="O141" s="2"/>
      <c r="P141" s="91"/>
      <c r="Q141" s="2"/>
      <c r="R141" s="2"/>
      <c r="S141" s="3"/>
      <c r="T141" s="42"/>
      <c r="U141" s="41"/>
      <c r="V141" s="124"/>
      <c r="W141" s="45"/>
      <c r="X141" s="129"/>
    </row>
    <row r="142" spans="1:24" ht="16" x14ac:dyDescent="0.2">
      <c r="A142" s="56"/>
      <c r="B142" s="2"/>
      <c r="C142" s="1"/>
      <c r="D142" s="1"/>
      <c r="E142" s="2"/>
      <c r="F142" s="2"/>
      <c r="G142" s="2"/>
      <c r="H142" s="2"/>
      <c r="I142" s="2"/>
      <c r="J142" s="74"/>
      <c r="K142" s="2"/>
      <c r="L142" s="2"/>
      <c r="M142" s="2"/>
      <c r="N142" s="2"/>
      <c r="O142" s="2"/>
      <c r="P142" s="91"/>
      <c r="Q142" s="2"/>
      <c r="R142" s="2"/>
      <c r="S142" s="3"/>
      <c r="T142" s="42"/>
      <c r="U142" s="41"/>
      <c r="V142" s="123"/>
      <c r="W142" s="45"/>
      <c r="X142" s="129"/>
    </row>
    <row r="143" spans="1:24" ht="16" x14ac:dyDescent="0.2">
      <c r="A143" s="56"/>
      <c r="B143" s="2"/>
      <c r="C143" s="1"/>
      <c r="D143" s="1"/>
      <c r="E143" s="2"/>
      <c r="F143" s="2"/>
      <c r="G143" s="2"/>
      <c r="H143" s="2"/>
      <c r="I143" s="2"/>
      <c r="J143" s="74"/>
      <c r="K143" s="2"/>
      <c r="L143" s="2"/>
      <c r="M143" s="2"/>
      <c r="N143" s="2"/>
      <c r="O143" s="2"/>
      <c r="P143" s="91"/>
      <c r="Q143" s="2"/>
      <c r="R143" s="2"/>
      <c r="S143" s="3"/>
      <c r="T143" s="42"/>
      <c r="U143" s="41"/>
      <c r="V143" s="124"/>
      <c r="W143" s="45"/>
      <c r="X143" s="129"/>
    </row>
    <row r="144" spans="1:24" ht="16" x14ac:dyDescent="0.2">
      <c r="A144" s="56"/>
      <c r="B144" s="2"/>
      <c r="C144" s="1"/>
      <c r="D144" s="1"/>
      <c r="E144" s="2"/>
      <c r="F144" s="2"/>
      <c r="G144" s="2"/>
      <c r="H144" s="2"/>
      <c r="I144" s="2"/>
      <c r="J144" s="74"/>
      <c r="K144" s="2"/>
      <c r="L144" s="2"/>
      <c r="M144" s="2"/>
      <c r="N144" s="2"/>
      <c r="O144" s="2"/>
      <c r="P144" s="91"/>
      <c r="Q144" s="2"/>
      <c r="R144" s="2"/>
      <c r="S144" s="3"/>
      <c r="T144" s="42"/>
      <c r="U144" s="41"/>
      <c r="V144" s="123"/>
      <c r="W144" s="45"/>
      <c r="X144" s="129"/>
    </row>
    <row r="145" spans="1:24" ht="16" x14ac:dyDescent="0.2">
      <c r="A145" s="56"/>
      <c r="B145" s="2"/>
      <c r="C145" s="1"/>
      <c r="D145" s="1"/>
      <c r="E145" s="2"/>
      <c r="F145" s="2"/>
      <c r="G145" s="2"/>
      <c r="H145" s="2"/>
      <c r="I145" s="2"/>
      <c r="J145" s="74"/>
      <c r="K145" s="2"/>
      <c r="L145" s="2"/>
      <c r="M145" s="2"/>
      <c r="N145" s="2"/>
      <c r="O145" s="2"/>
      <c r="P145" s="91"/>
      <c r="Q145" s="2"/>
      <c r="R145" s="2"/>
      <c r="S145" s="3"/>
      <c r="T145" s="42"/>
      <c r="U145" s="41"/>
      <c r="V145" s="124"/>
      <c r="W145" s="45"/>
      <c r="X145" s="129"/>
    </row>
    <row r="146" spans="1:24" ht="16" x14ac:dyDescent="0.2">
      <c r="A146" s="56"/>
      <c r="B146" s="2"/>
      <c r="C146" s="1"/>
      <c r="D146" s="1"/>
      <c r="E146" s="2"/>
      <c r="F146" s="2"/>
      <c r="G146" s="2"/>
      <c r="H146" s="2"/>
      <c r="I146" s="2"/>
      <c r="J146" s="74"/>
      <c r="K146" s="2"/>
      <c r="L146" s="2"/>
      <c r="M146" s="2"/>
      <c r="N146" s="2"/>
      <c r="O146" s="2"/>
      <c r="P146" s="91"/>
      <c r="Q146" s="2"/>
      <c r="R146" s="2"/>
      <c r="S146" s="3"/>
      <c r="T146" s="42"/>
      <c r="U146" s="41"/>
      <c r="V146" s="123"/>
      <c r="W146" s="45"/>
      <c r="X146" s="129"/>
    </row>
    <row r="147" spans="1:24" ht="16" x14ac:dyDescent="0.2">
      <c r="A147" s="56"/>
      <c r="B147" s="2"/>
      <c r="C147" s="1"/>
      <c r="D147" s="1"/>
      <c r="E147" s="2"/>
      <c r="F147" s="2"/>
      <c r="G147" s="2"/>
      <c r="H147" s="2"/>
      <c r="I147" s="2"/>
      <c r="J147" s="74"/>
      <c r="K147" s="2"/>
      <c r="L147" s="2"/>
      <c r="M147" s="2"/>
      <c r="N147" s="2"/>
      <c r="O147" s="2"/>
      <c r="P147" s="91"/>
      <c r="Q147" s="2"/>
      <c r="R147" s="2"/>
      <c r="S147" s="3"/>
      <c r="T147" s="42"/>
      <c r="U147" s="41"/>
      <c r="V147" s="124"/>
      <c r="W147" s="45"/>
      <c r="X147" s="129"/>
    </row>
    <row r="148" spans="1:24" ht="16" x14ac:dyDescent="0.2">
      <c r="A148" s="56"/>
      <c r="B148" s="2"/>
      <c r="C148" s="1"/>
      <c r="D148" s="1"/>
      <c r="E148" s="2"/>
      <c r="F148" s="2"/>
      <c r="G148" s="2"/>
      <c r="H148" s="2"/>
      <c r="I148" s="2"/>
      <c r="J148" s="74"/>
      <c r="K148" s="2"/>
      <c r="L148" s="2"/>
      <c r="M148" s="2"/>
      <c r="N148" s="2"/>
      <c r="O148" s="2"/>
      <c r="P148" s="91"/>
      <c r="Q148" s="2"/>
      <c r="R148" s="2"/>
      <c r="S148" s="3"/>
      <c r="T148" s="42"/>
      <c r="U148" s="41"/>
      <c r="V148" s="123"/>
      <c r="W148" s="45"/>
      <c r="X148" s="129"/>
    </row>
    <row r="149" spans="1:24" ht="16" x14ac:dyDescent="0.2">
      <c r="A149" s="56"/>
      <c r="B149" s="2"/>
      <c r="C149" s="1"/>
      <c r="D149" s="1"/>
      <c r="E149" s="2"/>
      <c r="F149" s="2"/>
      <c r="G149" s="2"/>
      <c r="H149" s="2"/>
      <c r="I149" s="2"/>
      <c r="J149" s="74"/>
      <c r="K149" s="2"/>
      <c r="L149" s="2"/>
      <c r="M149" s="2"/>
      <c r="N149" s="2"/>
      <c r="O149" s="2"/>
      <c r="P149" s="91"/>
      <c r="Q149" s="2"/>
      <c r="R149" s="2"/>
      <c r="S149" s="3"/>
      <c r="T149" s="42"/>
      <c r="U149" s="41"/>
      <c r="V149" s="124"/>
      <c r="W149" s="45"/>
      <c r="X149" s="129"/>
    </row>
    <row r="150" spans="1:24" ht="16" x14ac:dyDescent="0.2">
      <c r="A150" s="56"/>
      <c r="B150" s="2"/>
      <c r="C150" s="1"/>
      <c r="D150" s="1"/>
      <c r="E150" s="2"/>
      <c r="F150" s="2"/>
      <c r="G150" s="2"/>
      <c r="H150" s="2"/>
      <c r="I150" s="2"/>
      <c r="J150" s="74"/>
      <c r="K150" s="2"/>
      <c r="L150" s="2"/>
      <c r="M150" s="2"/>
      <c r="N150" s="2"/>
      <c r="O150" s="2"/>
      <c r="P150" s="91"/>
      <c r="Q150" s="2"/>
      <c r="R150" s="2"/>
      <c r="S150" s="3"/>
      <c r="T150" s="42"/>
      <c r="U150" s="41"/>
      <c r="V150" s="123"/>
      <c r="W150" s="45"/>
      <c r="X150" s="129"/>
    </row>
    <row r="151" spans="1:24" ht="16" x14ac:dyDescent="0.2">
      <c r="A151" s="56"/>
      <c r="B151" s="2"/>
      <c r="C151" s="1"/>
      <c r="D151" s="1"/>
      <c r="E151" s="2"/>
      <c r="F151" s="2"/>
      <c r="G151" s="2"/>
      <c r="H151" s="2"/>
      <c r="I151" s="2"/>
      <c r="J151" s="74"/>
      <c r="K151" s="2"/>
      <c r="L151" s="2"/>
      <c r="M151" s="2"/>
      <c r="N151" s="2"/>
      <c r="O151" s="2"/>
      <c r="P151" s="91"/>
      <c r="Q151" s="2"/>
      <c r="R151" s="2"/>
      <c r="S151" s="3"/>
      <c r="T151" s="42"/>
      <c r="U151" s="41"/>
      <c r="V151" s="124"/>
      <c r="W151" s="45"/>
      <c r="X151" s="129"/>
    </row>
    <row r="152" spans="1:24" ht="16" x14ac:dyDescent="0.2">
      <c r="A152" s="56"/>
      <c r="B152" s="2"/>
      <c r="C152" s="1"/>
      <c r="D152" s="1"/>
      <c r="E152" s="2"/>
      <c r="F152" s="2"/>
      <c r="G152" s="2"/>
      <c r="H152" s="2"/>
      <c r="I152" s="2"/>
      <c r="J152" s="74"/>
      <c r="K152" s="2"/>
      <c r="L152" s="2"/>
      <c r="M152" s="2"/>
      <c r="N152" s="2"/>
      <c r="O152" s="2"/>
      <c r="P152" s="91"/>
      <c r="Q152" s="2"/>
      <c r="R152" s="2"/>
      <c r="S152" s="3"/>
      <c r="T152" s="42"/>
      <c r="U152" s="41"/>
      <c r="V152" s="123"/>
      <c r="W152" s="45"/>
      <c r="X152" s="129"/>
    </row>
    <row r="153" spans="1:24" ht="16" x14ac:dyDescent="0.2">
      <c r="A153" s="56"/>
      <c r="B153" s="2"/>
      <c r="C153" s="1"/>
      <c r="D153" s="1"/>
      <c r="E153" s="2"/>
      <c r="F153" s="2"/>
      <c r="G153" s="2"/>
      <c r="H153" s="2"/>
      <c r="I153" s="2"/>
      <c r="J153" s="74"/>
      <c r="K153" s="2"/>
      <c r="L153" s="2"/>
      <c r="M153" s="2"/>
      <c r="N153" s="2"/>
      <c r="O153" s="2"/>
      <c r="P153" s="91"/>
      <c r="Q153" s="2"/>
      <c r="R153" s="2"/>
      <c r="S153" s="3"/>
      <c r="T153" s="42"/>
      <c r="U153" s="41"/>
      <c r="V153" s="124"/>
      <c r="W153" s="45"/>
      <c r="X153" s="129"/>
    </row>
    <row r="154" spans="1:24" ht="16" x14ac:dyDescent="0.2">
      <c r="A154" s="56"/>
      <c r="B154" s="2"/>
      <c r="C154" s="1"/>
      <c r="D154" s="1"/>
      <c r="E154" s="2"/>
      <c r="F154" s="2"/>
      <c r="G154" s="2"/>
      <c r="H154" s="2"/>
      <c r="I154" s="2"/>
      <c r="J154" s="74"/>
      <c r="K154" s="2"/>
      <c r="L154" s="2"/>
      <c r="M154" s="2"/>
      <c r="N154" s="2"/>
      <c r="O154" s="2"/>
      <c r="P154" s="91"/>
      <c r="Q154" s="2"/>
      <c r="R154" s="2"/>
      <c r="S154" s="3"/>
      <c r="T154" s="42"/>
      <c r="U154" s="41"/>
      <c r="V154" s="123"/>
      <c r="W154" s="45"/>
      <c r="X154" s="129"/>
    </row>
    <row r="155" spans="1:24" ht="16" x14ac:dyDescent="0.2">
      <c r="A155" s="56"/>
      <c r="B155" s="2"/>
      <c r="C155" s="1"/>
      <c r="D155" s="1"/>
      <c r="E155" s="2"/>
      <c r="F155" s="2"/>
      <c r="G155" s="2"/>
      <c r="H155" s="2"/>
      <c r="I155" s="2"/>
      <c r="J155" s="74"/>
      <c r="K155" s="2"/>
      <c r="L155" s="2"/>
      <c r="M155" s="2"/>
      <c r="N155" s="2"/>
      <c r="O155" s="2"/>
      <c r="P155" s="91"/>
      <c r="Q155" s="2"/>
      <c r="R155" s="2"/>
      <c r="S155" s="3"/>
      <c r="T155" s="42"/>
      <c r="U155" s="41"/>
      <c r="V155" s="124"/>
      <c r="W155" s="45"/>
      <c r="X155" s="129"/>
    </row>
    <row r="156" spans="1:24" ht="16" x14ac:dyDescent="0.2">
      <c r="A156" s="56"/>
      <c r="B156" s="2"/>
      <c r="C156" s="1"/>
      <c r="D156" s="1"/>
      <c r="E156" s="2"/>
      <c r="F156" s="2"/>
      <c r="G156" s="2"/>
      <c r="H156" s="2"/>
      <c r="I156" s="2"/>
      <c r="J156" s="74"/>
      <c r="K156" s="2"/>
      <c r="L156" s="2"/>
      <c r="M156" s="2"/>
      <c r="N156" s="2"/>
      <c r="O156" s="2"/>
      <c r="P156" s="91"/>
      <c r="Q156" s="2"/>
      <c r="R156" s="2"/>
      <c r="S156" s="3"/>
      <c r="T156" s="42"/>
      <c r="U156" s="41"/>
      <c r="V156" s="123"/>
      <c r="W156" s="45"/>
      <c r="X156" s="129"/>
    </row>
    <row r="157" spans="1:24" ht="16" x14ac:dyDescent="0.2">
      <c r="A157" s="56"/>
      <c r="B157" s="2"/>
      <c r="C157" s="1"/>
      <c r="D157" s="1"/>
      <c r="E157" s="2"/>
      <c r="F157" s="2"/>
      <c r="G157" s="2"/>
      <c r="H157" s="2"/>
      <c r="I157" s="2"/>
      <c r="J157" s="74"/>
      <c r="K157" s="2"/>
      <c r="L157" s="2"/>
      <c r="M157" s="2"/>
      <c r="N157" s="2"/>
      <c r="O157" s="2"/>
      <c r="P157" s="91"/>
      <c r="Q157" s="2"/>
      <c r="R157" s="2"/>
      <c r="S157" s="3"/>
      <c r="T157" s="42"/>
      <c r="U157" s="41"/>
      <c r="V157" s="124"/>
      <c r="W157" s="45"/>
      <c r="X157" s="129"/>
    </row>
    <row r="158" spans="1:24" ht="16" x14ac:dyDescent="0.2">
      <c r="A158" s="56"/>
      <c r="B158" s="2"/>
      <c r="C158" s="1"/>
      <c r="D158" s="1"/>
      <c r="E158" s="2"/>
      <c r="F158" s="2"/>
      <c r="G158" s="2"/>
      <c r="H158" s="2"/>
      <c r="I158" s="2"/>
      <c r="J158" s="74"/>
      <c r="K158" s="2"/>
      <c r="L158" s="2"/>
      <c r="M158" s="2"/>
      <c r="N158" s="2"/>
      <c r="O158" s="2"/>
      <c r="P158" s="91"/>
      <c r="Q158" s="2"/>
      <c r="R158" s="2"/>
      <c r="S158" s="3"/>
      <c r="T158" s="42"/>
      <c r="U158" s="41"/>
      <c r="V158" s="123"/>
      <c r="W158" s="45"/>
      <c r="X158" s="129"/>
    </row>
    <row r="159" spans="1:24" ht="16" x14ac:dyDescent="0.2">
      <c r="A159" s="56"/>
      <c r="B159" s="2"/>
      <c r="C159" s="1"/>
      <c r="D159" s="1"/>
      <c r="E159" s="2"/>
      <c r="F159" s="2"/>
      <c r="G159" s="2"/>
      <c r="H159" s="2"/>
      <c r="I159" s="2"/>
      <c r="J159" s="74"/>
      <c r="K159" s="2"/>
      <c r="L159" s="2"/>
      <c r="M159" s="2"/>
      <c r="N159" s="2"/>
      <c r="O159" s="2"/>
      <c r="P159" s="91"/>
      <c r="Q159" s="2"/>
      <c r="R159" s="2"/>
      <c r="S159" s="3"/>
      <c r="T159" s="42"/>
      <c r="U159" s="41"/>
      <c r="V159" s="124"/>
      <c r="W159" s="45"/>
      <c r="X159" s="129"/>
    </row>
    <row r="160" spans="1:24" ht="16" x14ac:dyDescent="0.2">
      <c r="A160" s="56"/>
      <c r="B160" s="2"/>
      <c r="C160" s="1"/>
      <c r="D160" s="1"/>
      <c r="E160" s="2"/>
      <c r="F160" s="2"/>
      <c r="G160" s="2"/>
      <c r="H160" s="2"/>
      <c r="I160" s="2"/>
      <c r="J160" s="74"/>
      <c r="K160" s="2"/>
      <c r="L160" s="2"/>
      <c r="M160" s="2"/>
      <c r="N160" s="2"/>
      <c r="O160" s="2"/>
      <c r="P160" s="91"/>
      <c r="Q160" s="2"/>
      <c r="R160" s="2"/>
      <c r="S160" s="3"/>
      <c r="T160" s="42"/>
      <c r="U160" s="41"/>
      <c r="V160" s="123"/>
      <c r="W160" s="45"/>
      <c r="X160" s="129"/>
    </row>
    <row r="161" spans="1:24" ht="16" x14ac:dyDescent="0.2">
      <c r="A161" s="56"/>
      <c r="B161" s="2"/>
      <c r="C161" s="1"/>
      <c r="D161" s="1"/>
      <c r="E161" s="2"/>
      <c r="F161" s="2"/>
      <c r="G161" s="2"/>
      <c r="H161" s="2"/>
      <c r="I161" s="2"/>
      <c r="J161" s="74"/>
      <c r="K161" s="2"/>
      <c r="L161" s="2"/>
      <c r="M161" s="2"/>
      <c r="N161" s="2"/>
      <c r="O161" s="2"/>
      <c r="P161" s="91"/>
      <c r="Q161" s="2"/>
      <c r="R161" s="2"/>
      <c r="S161" s="3"/>
      <c r="T161" s="42"/>
      <c r="U161" s="41"/>
      <c r="V161" s="124"/>
      <c r="W161" s="45"/>
      <c r="X161" s="129"/>
    </row>
    <row r="162" spans="1:24" ht="16" x14ac:dyDescent="0.2">
      <c r="A162" s="56"/>
      <c r="B162" s="2"/>
      <c r="C162" s="1"/>
      <c r="D162" s="1"/>
      <c r="E162" s="2"/>
      <c r="F162" s="2"/>
      <c r="G162" s="2"/>
      <c r="H162" s="2"/>
      <c r="I162" s="2"/>
      <c r="J162" s="74"/>
      <c r="K162" s="2"/>
      <c r="L162" s="2"/>
      <c r="M162" s="2"/>
      <c r="N162" s="2"/>
      <c r="O162" s="2"/>
      <c r="P162" s="91"/>
      <c r="Q162" s="2"/>
      <c r="R162" s="2"/>
      <c r="S162" s="3"/>
      <c r="T162" s="42"/>
      <c r="U162" s="41"/>
      <c r="V162" s="123"/>
      <c r="W162" s="45"/>
      <c r="X162" s="129"/>
    </row>
    <row r="163" spans="1:24" ht="16" x14ac:dyDescent="0.2">
      <c r="A163" s="56"/>
      <c r="B163" s="2"/>
      <c r="C163" s="1"/>
      <c r="D163" s="1"/>
      <c r="E163" s="2"/>
      <c r="F163" s="2"/>
      <c r="G163" s="2"/>
      <c r="H163" s="2"/>
      <c r="I163" s="2"/>
      <c r="J163" s="74"/>
      <c r="K163" s="2"/>
      <c r="L163" s="2"/>
      <c r="M163" s="2"/>
      <c r="N163" s="2"/>
      <c r="O163" s="2"/>
      <c r="P163" s="91"/>
      <c r="Q163" s="2"/>
      <c r="R163" s="2"/>
      <c r="S163" s="3"/>
      <c r="T163" s="42"/>
      <c r="U163" s="41"/>
      <c r="V163" s="124"/>
      <c r="W163" s="45"/>
      <c r="X163" s="129"/>
    </row>
    <row r="164" spans="1:24" ht="16" x14ac:dyDescent="0.2">
      <c r="A164" s="56"/>
      <c r="B164" s="2"/>
      <c r="C164" s="1"/>
      <c r="D164" s="1"/>
      <c r="E164" s="2"/>
      <c r="F164" s="2"/>
      <c r="G164" s="2"/>
      <c r="H164" s="2"/>
      <c r="I164" s="2"/>
      <c r="J164" s="74"/>
      <c r="K164" s="2"/>
      <c r="L164" s="2"/>
      <c r="M164" s="2"/>
      <c r="N164" s="2"/>
      <c r="O164" s="2"/>
      <c r="P164" s="91"/>
      <c r="Q164" s="2"/>
      <c r="R164" s="2"/>
      <c r="S164" s="3"/>
      <c r="T164" s="42"/>
      <c r="U164" s="41"/>
      <c r="V164" s="123"/>
      <c r="W164" s="45"/>
      <c r="X164" s="129"/>
    </row>
    <row r="165" spans="1:24" ht="16" x14ac:dyDescent="0.2">
      <c r="A165" s="56"/>
      <c r="B165" s="2"/>
      <c r="C165" s="1"/>
      <c r="D165" s="1"/>
      <c r="E165" s="2"/>
      <c r="F165" s="2"/>
      <c r="G165" s="2"/>
      <c r="H165" s="2"/>
      <c r="I165" s="2"/>
      <c r="J165" s="74"/>
      <c r="K165" s="2"/>
      <c r="L165" s="2"/>
      <c r="M165" s="2"/>
      <c r="N165" s="2"/>
      <c r="O165" s="2"/>
      <c r="P165" s="91"/>
      <c r="Q165" s="2"/>
      <c r="R165" s="2"/>
      <c r="S165" s="3"/>
      <c r="T165" s="42"/>
      <c r="U165" s="41"/>
      <c r="V165" s="123"/>
      <c r="W165" s="45"/>
      <c r="X165" s="129"/>
    </row>
    <row r="166" spans="1:24" ht="16" x14ac:dyDescent="0.2">
      <c r="A166" s="56"/>
      <c r="B166" s="2"/>
      <c r="C166" s="1"/>
      <c r="D166" s="1"/>
      <c r="E166" s="2"/>
      <c r="F166" s="2"/>
      <c r="G166" s="2"/>
      <c r="H166" s="2"/>
      <c r="I166" s="2"/>
      <c r="J166" s="74"/>
      <c r="K166" s="2"/>
      <c r="L166" s="2"/>
      <c r="M166" s="2"/>
      <c r="N166" s="2"/>
      <c r="O166" s="2"/>
      <c r="P166" s="91"/>
      <c r="Q166" s="2"/>
      <c r="R166" s="2"/>
      <c r="S166" s="3"/>
      <c r="T166" s="42"/>
      <c r="U166" s="41"/>
      <c r="V166" s="124"/>
      <c r="W166" s="45"/>
      <c r="X166" s="129"/>
    </row>
    <row r="167" spans="1:24" ht="16" x14ac:dyDescent="0.2">
      <c r="A167" s="56"/>
      <c r="B167" s="2"/>
      <c r="C167" s="1"/>
      <c r="D167" s="1"/>
      <c r="E167" s="2"/>
      <c r="F167" s="2"/>
      <c r="G167" s="2"/>
      <c r="H167" s="2"/>
      <c r="I167" s="2"/>
      <c r="J167" s="74"/>
      <c r="K167" s="2"/>
      <c r="L167" s="2"/>
      <c r="M167" s="2"/>
      <c r="N167" s="2"/>
      <c r="O167" s="2"/>
      <c r="P167" s="91"/>
      <c r="Q167" s="2"/>
      <c r="R167" s="2"/>
      <c r="S167" s="3"/>
      <c r="T167" s="42"/>
      <c r="U167" s="41"/>
      <c r="V167" s="123"/>
      <c r="W167" s="45"/>
      <c r="X167" s="129"/>
    </row>
    <row r="168" spans="1:24" ht="16" x14ac:dyDescent="0.2">
      <c r="A168" s="56"/>
      <c r="B168" s="2"/>
      <c r="C168" s="1"/>
      <c r="D168" s="1"/>
      <c r="E168" s="2"/>
      <c r="F168" s="2"/>
      <c r="G168" s="2"/>
      <c r="H168" s="2"/>
      <c r="I168" s="2"/>
      <c r="J168" s="74"/>
      <c r="K168" s="2"/>
      <c r="L168" s="2"/>
      <c r="M168" s="2"/>
      <c r="N168" s="2"/>
      <c r="O168" s="2"/>
      <c r="P168" s="91"/>
      <c r="Q168" s="2"/>
      <c r="R168" s="2"/>
      <c r="S168" s="3"/>
      <c r="T168" s="42"/>
      <c r="U168" s="41"/>
      <c r="V168" s="124"/>
      <c r="W168" s="45"/>
      <c r="X168" s="129"/>
    </row>
    <row r="169" spans="1:24" ht="16" x14ac:dyDescent="0.2">
      <c r="A169" s="56"/>
      <c r="B169" s="2"/>
      <c r="C169" s="1"/>
      <c r="D169" s="1"/>
      <c r="E169" s="2"/>
      <c r="F169" s="2"/>
      <c r="G169" s="2"/>
      <c r="H169" s="2"/>
      <c r="I169" s="2"/>
      <c r="J169" s="74"/>
      <c r="K169" s="2"/>
      <c r="L169" s="2"/>
      <c r="M169" s="2"/>
      <c r="N169" s="2"/>
      <c r="O169" s="2"/>
      <c r="P169" s="91"/>
      <c r="Q169" s="2"/>
      <c r="R169" s="2"/>
      <c r="S169" s="3"/>
      <c r="T169" s="42"/>
      <c r="U169" s="41"/>
      <c r="V169" s="123"/>
      <c r="W169" s="45"/>
      <c r="X169" s="129"/>
    </row>
    <row r="170" spans="1:24" ht="16" x14ac:dyDescent="0.2">
      <c r="A170" s="56"/>
      <c r="B170" s="2"/>
      <c r="C170" s="1"/>
      <c r="D170" s="1"/>
      <c r="E170" s="2"/>
      <c r="F170" s="2"/>
      <c r="G170" s="2"/>
      <c r="H170" s="2"/>
      <c r="I170" s="2"/>
      <c r="J170" s="74"/>
      <c r="K170" s="2"/>
      <c r="L170" s="2"/>
      <c r="M170" s="2"/>
      <c r="N170" s="2"/>
      <c r="O170" s="2"/>
      <c r="P170" s="91"/>
      <c r="Q170" s="2"/>
      <c r="R170" s="2"/>
      <c r="S170" s="3"/>
      <c r="T170" s="42"/>
      <c r="U170" s="41"/>
      <c r="V170" s="124"/>
      <c r="W170" s="45"/>
      <c r="X170" s="129"/>
    </row>
    <row r="171" spans="1:24" ht="16" x14ac:dyDescent="0.2">
      <c r="A171" s="56"/>
      <c r="B171" s="2"/>
      <c r="C171" s="1"/>
      <c r="D171" s="1"/>
      <c r="E171" s="2"/>
      <c r="F171" s="2"/>
      <c r="G171" s="2"/>
      <c r="H171" s="2"/>
      <c r="I171" s="2"/>
      <c r="J171" s="74"/>
      <c r="K171" s="2"/>
      <c r="L171" s="2"/>
      <c r="M171" s="2"/>
      <c r="N171" s="2"/>
      <c r="O171" s="2"/>
      <c r="P171" s="91"/>
      <c r="Q171" s="2"/>
      <c r="R171" s="2"/>
      <c r="S171" s="3"/>
      <c r="T171" s="42"/>
      <c r="U171" s="41"/>
      <c r="V171" s="123"/>
      <c r="W171" s="45"/>
      <c r="X171" s="129"/>
    </row>
    <row r="172" spans="1:24" ht="16" x14ac:dyDescent="0.2">
      <c r="A172" s="56"/>
      <c r="B172" s="2"/>
      <c r="C172" s="1"/>
      <c r="D172" s="1"/>
      <c r="E172" s="2"/>
      <c r="F172" s="2"/>
      <c r="G172" s="2"/>
      <c r="H172" s="2"/>
      <c r="I172" s="2"/>
      <c r="J172" s="74"/>
      <c r="K172" s="2"/>
      <c r="L172" s="2"/>
      <c r="M172" s="2"/>
      <c r="N172" s="2"/>
      <c r="O172" s="2"/>
      <c r="P172" s="91"/>
      <c r="Q172" s="2"/>
      <c r="R172" s="2"/>
      <c r="S172" s="3"/>
      <c r="T172" s="42"/>
      <c r="U172" s="41"/>
      <c r="V172" s="124"/>
      <c r="W172" s="45"/>
      <c r="X172" s="129"/>
    </row>
    <row r="173" spans="1:24" ht="16" x14ac:dyDescent="0.2">
      <c r="A173" s="56"/>
      <c r="B173" s="2"/>
      <c r="C173" s="1"/>
      <c r="D173" s="1"/>
      <c r="E173" s="2"/>
      <c r="F173" s="2"/>
      <c r="G173" s="2"/>
      <c r="H173" s="2"/>
      <c r="I173" s="2"/>
      <c r="J173" s="74"/>
      <c r="K173" s="2"/>
      <c r="L173" s="2"/>
      <c r="M173" s="2"/>
      <c r="N173" s="2"/>
      <c r="O173" s="2"/>
      <c r="P173" s="91"/>
      <c r="Q173" s="2"/>
      <c r="R173" s="2"/>
      <c r="S173" s="3"/>
      <c r="T173" s="42"/>
      <c r="U173" s="41"/>
      <c r="V173" s="123"/>
      <c r="W173" s="45"/>
      <c r="X173" s="129"/>
    </row>
    <row r="174" spans="1:24" ht="16" x14ac:dyDescent="0.2">
      <c r="A174" s="56"/>
      <c r="B174" s="2"/>
      <c r="C174" s="1"/>
      <c r="D174" s="1"/>
      <c r="E174" s="2"/>
      <c r="F174" s="2"/>
      <c r="G174" s="2"/>
      <c r="H174" s="2"/>
      <c r="I174" s="2"/>
      <c r="J174" s="74"/>
      <c r="K174" s="2"/>
      <c r="L174" s="2"/>
      <c r="M174" s="2"/>
      <c r="N174" s="2"/>
      <c r="O174" s="2"/>
      <c r="P174" s="91"/>
      <c r="Q174" s="2"/>
      <c r="R174" s="2"/>
      <c r="S174" s="3"/>
      <c r="T174" s="42"/>
      <c r="U174" s="41"/>
      <c r="V174" s="124"/>
      <c r="W174" s="45"/>
      <c r="X174" s="129"/>
    </row>
    <row r="175" spans="1:24" ht="16" x14ac:dyDescent="0.2">
      <c r="A175" s="56"/>
      <c r="B175" s="2"/>
      <c r="C175" s="1"/>
      <c r="D175" s="1"/>
      <c r="E175" s="2"/>
      <c r="F175" s="2"/>
      <c r="G175" s="2"/>
      <c r="H175" s="2"/>
      <c r="I175" s="2"/>
      <c r="J175" s="74"/>
      <c r="K175" s="2"/>
      <c r="L175" s="2"/>
      <c r="M175" s="2"/>
      <c r="N175" s="2"/>
      <c r="O175" s="2"/>
      <c r="P175" s="91"/>
      <c r="Q175" s="2"/>
      <c r="R175" s="2"/>
      <c r="S175" s="3"/>
      <c r="T175" s="42"/>
      <c r="U175" s="41"/>
      <c r="V175" s="123"/>
      <c r="W175" s="45"/>
      <c r="X175" s="129"/>
    </row>
    <row r="176" spans="1:24" ht="16" x14ac:dyDescent="0.2">
      <c r="A176" s="56"/>
      <c r="B176" s="2"/>
      <c r="C176" s="1"/>
      <c r="D176" s="1"/>
      <c r="E176" s="2"/>
      <c r="F176" s="2"/>
      <c r="G176" s="2"/>
      <c r="H176" s="2"/>
      <c r="I176" s="2"/>
      <c r="J176" s="74"/>
      <c r="K176" s="2"/>
      <c r="L176" s="2"/>
      <c r="M176" s="2"/>
      <c r="N176" s="2"/>
      <c r="O176" s="2"/>
      <c r="P176" s="91"/>
      <c r="Q176" s="2"/>
      <c r="R176" s="2"/>
      <c r="S176" s="3"/>
      <c r="T176" s="42"/>
      <c r="U176" s="41"/>
      <c r="V176" s="124"/>
      <c r="W176" s="45"/>
      <c r="X176" s="129"/>
    </row>
    <row r="177" spans="1:24" ht="16" x14ac:dyDescent="0.2">
      <c r="A177" s="56"/>
      <c r="B177" s="2"/>
      <c r="C177" s="1"/>
      <c r="D177" s="1"/>
      <c r="E177" s="2"/>
      <c r="F177" s="2"/>
      <c r="G177" s="2"/>
      <c r="H177" s="2"/>
      <c r="I177" s="2"/>
      <c r="J177" s="74"/>
      <c r="K177" s="2"/>
      <c r="L177" s="2"/>
      <c r="M177" s="2"/>
      <c r="N177" s="2"/>
      <c r="O177" s="2"/>
      <c r="P177" s="91"/>
      <c r="Q177" s="2"/>
      <c r="R177" s="2"/>
      <c r="S177" s="3"/>
      <c r="T177" s="42"/>
      <c r="U177" s="41"/>
      <c r="V177" s="123"/>
      <c r="W177" s="45"/>
      <c r="X177" s="129"/>
    </row>
    <row r="178" spans="1:24" ht="16" x14ac:dyDescent="0.2">
      <c r="A178" s="56"/>
      <c r="B178" s="2"/>
      <c r="C178" s="1"/>
      <c r="D178" s="1"/>
      <c r="E178" s="2"/>
      <c r="F178" s="2"/>
      <c r="G178" s="2"/>
      <c r="H178" s="2"/>
      <c r="I178" s="2"/>
      <c r="J178" s="74"/>
      <c r="K178" s="2"/>
      <c r="L178" s="2"/>
      <c r="M178" s="2"/>
      <c r="N178" s="2"/>
      <c r="O178" s="2"/>
      <c r="P178" s="91"/>
      <c r="Q178" s="2"/>
      <c r="R178" s="2"/>
      <c r="S178" s="3"/>
      <c r="T178" s="42"/>
      <c r="U178" s="41"/>
      <c r="V178" s="124"/>
      <c r="W178" s="45"/>
      <c r="X178" s="129"/>
    </row>
    <row r="179" spans="1:24" ht="16" x14ac:dyDescent="0.2">
      <c r="A179" s="56"/>
      <c r="B179" s="2"/>
      <c r="C179" s="1"/>
      <c r="D179" s="1"/>
      <c r="E179" s="2"/>
      <c r="F179" s="2"/>
      <c r="G179" s="2"/>
      <c r="H179" s="2"/>
      <c r="I179" s="2"/>
      <c r="J179" s="74"/>
      <c r="K179" s="2"/>
      <c r="L179" s="2"/>
      <c r="M179" s="2"/>
      <c r="N179" s="2"/>
      <c r="O179" s="2"/>
      <c r="P179" s="91"/>
      <c r="Q179" s="2"/>
      <c r="R179" s="2"/>
      <c r="S179" s="3"/>
      <c r="T179" s="42"/>
      <c r="U179" s="41"/>
      <c r="V179" s="123"/>
      <c r="W179" s="45"/>
      <c r="X179" s="129"/>
    </row>
    <row r="180" spans="1:24" ht="16" x14ac:dyDescent="0.2">
      <c r="A180" s="56"/>
      <c r="B180" s="2"/>
      <c r="C180" s="1"/>
      <c r="D180" s="1"/>
      <c r="E180" s="2"/>
      <c r="F180" s="2"/>
      <c r="G180" s="2"/>
      <c r="H180" s="2"/>
      <c r="I180" s="2"/>
      <c r="J180" s="74"/>
      <c r="K180" s="2"/>
      <c r="L180" s="2"/>
      <c r="M180" s="2"/>
      <c r="N180" s="2"/>
      <c r="O180" s="2"/>
      <c r="P180" s="91"/>
      <c r="Q180" s="2"/>
      <c r="R180" s="2"/>
      <c r="S180" s="3"/>
      <c r="T180" s="42"/>
      <c r="U180" s="41"/>
      <c r="V180" s="124"/>
      <c r="W180" s="45"/>
      <c r="X180" s="129"/>
    </row>
    <row r="181" spans="1:24" ht="16" x14ac:dyDescent="0.2">
      <c r="A181" s="56"/>
      <c r="B181" s="2"/>
      <c r="C181" s="1"/>
      <c r="D181" s="1"/>
      <c r="E181" s="2"/>
      <c r="F181" s="2"/>
      <c r="G181" s="2"/>
      <c r="H181" s="2"/>
      <c r="I181" s="2"/>
      <c r="J181" s="74"/>
      <c r="K181" s="2"/>
      <c r="L181" s="2"/>
      <c r="M181" s="2"/>
      <c r="N181" s="2"/>
      <c r="O181" s="2"/>
      <c r="P181" s="91"/>
      <c r="Q181" s="2"/>
      <c r="R181" s="2"/>
      <c r="S181" s="3"/>
      <c r="T181" s="42"/>
      <c r="U181" s="41"/>
      <c r="V181" s="123"/>
      <c r="W181" s="45"/>
      <c r="X181" s="129"/>
    </row>
    <row r="182" spans="1:24" ht="16" x14ac:dyDescent="0.2">
      <c r="A182" s="56"/>
      <c r="B182" s="2"/>
      <c r="C182" s="1"/>
      <c r="D182" s="1"/>
      <c r="E182" s="2"/>
      <c r="F182" s="2"/>
      <c r="G182" s="2"/>
      <c r="H182" s="2"/>
      <c r="I182" s="2"/>
      <c r="J182" s="74"/>
      <c r="K182" s="2"/>
      <c r="L182" s="2"/>
      <c r="M182" s="2"/>
      <c r="N182" s="2"/>
      <c r="O182" s="2"/>
      <c r="P182" s="91"/>
      <c r="Q182" s="2"/>
      <c r="R182" s="2"/>
      <c r="S182" s="3"/>
      <c r="T182" s="42"/>
      <c r="U182" s="41"/>
      <c r="V182" s="124"/>
      <c r="W182" s="45"/>
      <c r="X182" s="129"/>
    </row>
    <row r="183" spans="1:24" ht="16" x14ac:dyDescent="0.2">
      <c r="A183" s="56"/>
      <c r="B183" s="2"/>
      <c r="C183" s="1"/>
      <c r="D183" s="1"/>
      <c r="E183" s="2"/>
      <c r="F183" s="2"/>
      <c r="G183" s="2"/>
      <c r="H183" s="2"/>
      <c r="I183" s="2"/>
      <c r="J183" s="74"/>
      <c r="K183" s="2"/>
      <c r="L183" s="2"/>
      <c r="M183" s="2"/>
      <c r="N183" s="2"/>
      <c r="O183" s="2"/>
      <c r="P183" s="91"/>
      <c r="Q183" s="2"/>
      <c r="R183" s="2"/>
      <c r="S183" s="3"/>
      <c r="T183" s="42"/>
      <c r="U183" s="41"/>
      <c r="V183" s="123"/>
      <c r="W183" s="45"/>
      <c r="X183" s="129"/>
    </row>
    <row r="184" spans="1:24" ht="16" x14ac:dyDescent="0.2">
      <c r="A184" s="56"/>
      <c r="B184" s="2"/>
      <c r="C184" s="1"/>
      <c r="D184" s="1"/>
      <c r="E184" s="2"/>
      <c r="F184" s="2"/>
      <c r="G184" s="2"/>
      <c r="H184" s="2"/>
      <c r="I184" s="2"/>
      <c r="J184" s="74"/>
      <c r="K184" s="2"/>
      <c r="L184" s="2"/>
      <c r="M184" s="2"/>
      <c r="N184" s="2"/>
      <c r="O184" s="2"/>
      <c r="P184" s="91"/>
      <c r="Q184" s="2"/>
      <c r="R184" s="2"/>
      <c r="S184" s="3"/>
      <c r="T184" s="42"/>
      <c r="U184" s="41"/>
      <c r="V184" s="124"/>
      <c r="W184" s="45"/>
      <c r="X184" s="129"/>
    </row>
    <row r="185" spans="1:24" ht="16" x14ac:dyDescent="0.2">
      <c r="A185" s="56"/>
      <c r="B185" s="2"/>
      <c r="C185" s="1"/>
      <c r="D185" s="1"/>
      <c r="E185" s="2"/>
      <c r="F185" s="2"/>
      <c r="G185" s="2"/>
      <c r="H185" s="2"/>
      <c r="I185" s="2"/>
      <c r="J185" s="74"/>
      <c r="K185" s="2"/>
      <c r="L185" s="2"/>
      <c r="M185" s="2"/>
      <c r="N185" s="2"/>
      <c r="O185" s="2"/>
      <c r="P185" s="91"/>
      <c r="Q185" s="2"/>
      <c r="R185" s="2"/>
      <c r="S185" s="3"/>
      <c r="T185" s="42"/>
      <c r="U185" s="41"/>
      <c r="V185" s="123"/>
      <c r="W185" s="45"/>
      <c r="X185" s="129"/>
    </row>
    <row r="186" spans="1:24" ht="16" x14ac:dyDescent="0.2">
      <c r="A186" s="56"/>
      <c r="B186" s="2"/>
      <c r="C186" s="1"/>
      <c r="D186" s="1"/>
      <c r="E186" s="2"/>
      <c r="F186" s="2"/>
      <c r="G186" s="2"/>
      <c r="H186" s="2"/>
      <c r="I186" s="2"/>
      <c r="J186" s="74"/>
      <c r="K186" s="2"/>
      <c r="L186" s="2"/>
      <c r="M186" s="2"/>
      <c r="N186" s="2"/>
      <c r="O186" s="2"/>
      <c r="P186" s="91"/>
      <c r="Q186" s="2"/>
      <c r="R186" s="2"/>
      <c r="S186" s="3"/>
      <c r="T186" s="42"/>
      <c r="U186" s="41"/>
      <c r="V186" s="124"/>
      <c r="W186" s="45"/>
      <c r="X186" s="129"/>
    </row>
    <row r="187" spans="1:24" ht="16" x14ac:dyDescent="0.2">
      <c r="A187" s="56"/>
      <c r="B187" s="2"/>
      <c r="C187" s="1"/>
      <c r="D187" s="1"/>
      <c r="E187" s="2"/>
      <c r="F187" s="2"/>
      <c r="G187" s="2"/>
      <c r="H187" s="2"/>
      <c r="I187" s="2"/>
      <c r="J187" s="74"/>
      <c r="K187" s="2"/>
      <c r="L187" s="2"/>
      <c r="M187" s="2"/>
      <c r="N187" s="2"/>
      <c r="O187" s="2"/>
      <c r="P187" s="91"/>
      <c r="Q187" s="2"/>
      <c r="R187" s="2"/>
      <c r="S187" s="3"/>
      <c r="T187" s="42"/>
      <c r="U187" s="41"/>
      <c r="V187" s="123"/>
      <c r="W187" s="45"/>
      <c r="X187" s="129"/>
    </row>
    <row r="188" spans="1:24" ht="16" x14ac:dyDescent="0.2">
      <c r="A188" s="56"/>
      <c r="B188" s="2"/>
      <c r="C188" s="1"/>
      <c r="D188" s="1"/>
      <c r="E188" s="2"/>
      <c r="F188" s="2"/>
      <c r="G188" s="2"/>
      <c r="H188" s="2"/>
      <c r="I188" s="2"/>
      <c r="J188" s="74"/>
      <c r="K188" s="2"/>
      <c r="L188" s="2"/>
      <c r="M188" s="2"/>
      <c r="N188" s="2"/>
      <c r="O188" s="2"/>
      <c r="P188" s="91"/>
      <c r="Q188" s="2"/>
      <c r="R188" s="2"/>
      <c r="S188" s="3"/>
      <c r="T188" s="42"/>
      <c r="U188" s="41"/>
      <c r="V188" s="124"/>
      <c r="W188" s="45"/>
      <c r="X188" s="129"/>
    </row>
    <row r="189" spans="1:24" ht="16" x14ac:dyDescent="0.2">
      <c r="A189" s="56"/>
      <c r="B189" s="2"/>
      <c r="C189" s="1"/>
      <c r="D189" s="1"/>
      <c r="E189" s="2"/>
      <c r="F189" s="2"/>
      <c r="G189" s="2"/>
      <c r="H189" s="2"/>
      <c r="I189" s="2"/>
      <c r="J189" s="74"/>
      <c r="K189" s="2"/>
      <c r="L189" s="2"/>
      <c r="M189" s="2"/>
      <c r="N189" s="2"/>
      <c r="O189" s="2"/>
      <c r="P189" s="91"/>
      <c r="Q189" s="2"/>
      <c r="R189" s="2"/>
      <c r="S189" s="3"/>
      <c r="T189" s="42"/>
      <c r="U189" s="41"/>
      <c r="V189" s="123"/>
      <c r="W189" s="45"/>
      <c r="X189" s="129"/>
    </row>
    <row r="190" spans="1:24" ht="16" x14ac:dyDescent="0.2">
      <c r="A190" s="56"/>
      <c r="B190" s="2"/>
      <c r="C190" s="1"/>
      <c r="D190" s="1"/>
      <c r="E190" s="2"/>
      <c r="F190" s="2"/>
      <c r="G190" s="2"/>
      <c r="H190" s="2"/>
      <c r="I190" s="2"/>
      <c r="J190" s="74"/>
      <c r="K190" s="2"/>
      <c r="L190" s="2"/>
      <c r="M190" s="2"/>
      <c r="N190" s="2"/>
      <c r="O190" s="2"/>
      <c r="P190" s="91"/>
      <c r="Q190" s="2"/>
      <c r="R190" s="2"/>
      <c r="S190" s="3"/>
      <c r="T190" s="42"/>
      <c r="U190" s="41"/>
      <c r="V190" s="124"/>
      <c r="W190" s="45"/>
      <c r="X190" s="129"/>
    </row>
    <row r="191" spans="1:24" ht="16" x14ac:dyDescent="0.2">
      <c r="A191" s="56"/>
      <c r="B191" s="2"/>
      <c r="C191" s="1"/>
      <c r="D191" s="1"/>
      <c r="E191" s="2"/>
      <c r="F191" s="2"/>
      <c r="G191" s="2"/>
      <c r="H191" s="2"/>
      <c r="I191" s="2"/>
      <c r="J191" s="74"/>
      <c r="K191" s="2"/>
      <c r="L191" s="2"/>
      <c r="M191" s="2"/>
      <c r="N191" s="2"/>
      <c r="O191" s="2"/>
      <c r="P191" s="91"/>
      <c r="Q191" s="2"/>
      <c r="R191" s="2"/>
      <c r="S191" s="3"/>
      <c r="T191" s="42"/>
      <c r="U191" s="41"/>
      <c r="V191" s="123"/>
      <c r="W191" s="45"/>
      <c r="X191" s="129"/>
    </row>
    <row r="192" spans="1:24" ht="16" x14ac:dyDescent="0.2">
      <c r="A192" s="56"/>
      <c r="B192" s="2"/>
      <c r="C192" s="1"/>
      <c r="D192" s="1"/>
      <c r="E192" s="2"/>
      <c r="F192" s="2"/>
      <c r="G192" s="2"/>
      <c r="H192" s="2"/>
      <c r="I192" s="2"/>
      <c r="J192" s="74"/>
      <c r="K192" s="2"/>
      <c r="L192" s="2"/>
      <c r="M192" s="2"/>
      <c r="N192" s="2"/>
      <c r="O192" s="2"/>
      <c r="P192" s="91"/>
      <c r="Q192" s="2"/>
      <c r="R192" s="2"/>
      <c r="S192" s="3"/>
      <c r="T192" s="42"/>
      <c r="U192" s="41"/>
      <c r="V192" s="125"/>
      <c r="W192" s="45"/>
      <c r="X192" s="129"/>
    </row>
    <row r="193" spans="1:24" ht="16" x14ac:dyDescent="0.2">
      <c r="A193" s="56"/>
      <c r="B193" s="2"/>
      <c r="C193" s="1"/>
      <c r="D193" s="1"/>
      <c r="E193" s="2"/>
      <c r="F193" s="2"/>
      <c r="G193" s="2"/>
      <c r="H193" s="2"/>
      <c r="I193" s="2"/>
      <c r="J193" s="74"/>
      <c r="K193" s="2"/>
      <c r="L193" s="2"/>
      <c r="M193" s="2"/>
      <c r="N193" s="2"/>
      <c r="O193" s="2"/>
      <c r="P193" s="91"/>
      <c r="Q193" s="2"/>
      <c r="R193" s="2"/>
      <c r="S193" s="3"/>
      <c r="T193" s="42"/>
      <c r="U193" s="41"/>
      <c r="V193" s="125"/>
      <c r="W193" s="45"/>
      <c r="X193" s="129"/>
    </row>
    <row r="194" spans="1:24" ht="16" x14ac:dyDescent="0.2">
      <c r="A194" s="56"/>
      <c r="B194" s="2"/>
      <c r="C194" s="1"/>
      <c r="D194" s="1"/>
      <c r="E194" s="2"/>
      <c r="F194" s="2"/>
      <c r="G194" s="2"/>
      <c r="H194" s="2"/>
      <c r="I194" s="2"/>
      <c r="J194" s="74"/>
      <c r="K194" s="2"/>
      <c r="L194" s="2"/>
      <c r="M194" s="2"/>
      <c r="N194" s="2"/>
      <c r="O194" s="2"/>
      <c r="P194" s="91"/>
      <c r="Q194" s="2"/>
      <c r="R194" s="2"/>
      <c r="S194" s="3"/>
      <c r="T194" s="42"/>
      <c r="U194" s="41"/>
      <c r="V194" s="125"/>
      <c r="W194" s="45"/>
      <c r="X194" s="129"/>
    </row>
    <row r="195" spans="1:24" ht="16" x14ac:dyDescent="0.2">
      <c r="A195" s="56"/>
      <c r="B195" s="2"/>
      <c r="C195" s="1"/>
      <c r="D195" s="1"/>
      <c r="E195" s="2"/>
      <c r="F195" s="2"/>
      <c r="G195" s="2"/>
      <c r="H195" s="2"/>
      <c r="I195" s="2"/>
      <c r="J195" s="74"/>
      <c r="K195" s="2"/>
      <c r="L195" s="2"/>
      <c r="M195" s="2"/>
      <c r="N195" s="2"/>
      <c r="O195" s="2"/>
      <c r="P195" s="91"/>
      <c r="Q195" s="2"/>
      <c r="R195" s="2"/>
      <c r="S195" s="3"/>
      <c r="T195" s="42"/>
      <c r="U195" s="41"/>
      <c r="V195" s="125"/>
      <c r="W195" s="45"/>
      <c r="X195" s="129"/>
    </row>
    <row r="196" spans="1:24" ht="16" x14ac:dyDescent="0.2">
      <c r="A196" s="56"/>
      <c r="B196" s="2"/>
      <c r="C196" s="1"/>
      <c r="D196" s="1"/>
      <c r="E196" s="2"/>
      <c r="F196" s="2"/>
      <c r="G196" s="2"/>
      <c r="H196" s="2"/>
      <c r="I196" s="2"/>
      <c r="J196" s="74"/>
      <c r="K196" s="2"/>
      <c r="L196" s="2"/>
      <c r="M196" s="2"/>
      <c r="N196" s="2"/>
      <c r="O196" s="2"/>
      <c r="P196" s="91"/>
      <c r="Q196" s="2"/>
      <c r="R196" s="2"/>
      <c r="S196" s="3"/>
      <c r="T196" s="42"/>
      <c r="U196" s="41"/>
      <c r="V196" s="125"/>
      <c r="W196" s="45"/>
      <c r="X196" s="129"/>
    </row>
    <row r="197" spans="1:24" ht="16" x14ac:dyDescent="0.2">
      <c r="A197" s="56"/>
      <c r="B197" s="2"/>
      <c r="C197" s="1"/>
      <c r="D197" s="1"/>
      <c r="E197" s="2"/>
      <c r="F197" s="2"/>
      <c r="G197" s="2"/>
      <c r="H197" s="2"/>
      <c r="I197" s="2"/>
      <c r="J197" s="74"/>
      <c r="K197" s="2"/>
      <c r="L197" s="2"/>
      <c r="M197" s="2"/>
      <c r="N197" s="2"/>
      <c r="O197" s="2"/>
      <c r="P197" s="91"/>
      <c r="Q197" s="2"/>
      <c r="R197" s="2"/>
      <c r="S197" s="3"/>
      <c r="T197" s="42"/>
      <c r="U197" s="41"/>
      <c r="V197" s="125"/>
      <c r="W197" s="45"/>
      <c r="X197" s="129"/>
    </row>
    <row r="198" spans="1:24" ht="16" x14ac:dyDescent="0.2">
      <c r="A198" s="56"/>
      <c r="B198" s="2"/>
      <c r="C198" s="1"/>
      <c r="D198" s="1"/>
      <c r="E198" s="2"/>
      <c r="F198" s="2"/>
      <c r="G198" s="2"/>
      <c r="H198" s="2"/>
      <c r="I198" s="2"/>
      <c r="J198" s="74"/>
      <c r="K198" s="2"/>
      <c r="L198" s="2"/>
      <c r="M198" s="2"/>
      <c r="N198" s="2"/>
      <c r="O198" s="2"/>
      <c r="P198" s="91"/>
      <c r="Q198" s="2"/>
      <c r="R198" s="2"/>
      <c r="S198" s="3"/>
      <c r="T198" s="42"/>
      <c r="U198" s="41"/>
      <c r="V198" s="125"/>
      <c r="W198" s="45"/>
      <c r="X198" s="129"/>
    </row>
    <row r="199" spans="1:24" ht="16" x14ac:dyDescent="0.2">
      <c r="A199" s="56"/>
      <c r="B199" s="2"/>
      <c r="C199" s="1"/>
      <c r="D199" s="1"/>
      <c r="E199" s="2"/>
      <c r="F199" s="2"/>
      <c r="G199" s="2"/>
      <c r="H199" s="2"/>
      <c r="I199" s="2"/>
      <c r="J199" s="74"/>
      <c r="K199" s="2"/>
      <c r="L199" s="2"/>
      <c r="M199" s="2"/>
      <c r="N199" s="2"/>
      <c r="O199" s="2"/>
      <c r="P199" s="91"/>
      <c r="Q199" s="2"/>
      <c r="R199" s="2"/>
      <c r="S199" s="3"/>
      <c r="T199" s="42"/>
      <c r="U199" s="41"/>
      <c r="V199" s="125"/>
      <c r="W199" s="45"/>
      <c r="X199" s="129"/>
    </row>
    <row r="200" spans="1:24" ht="16" x14ac:dyDescent="0.2">
      <c r="A200" s="56"/>
      <c r="B200" s="2"/>
      <c r="C200" s="1"/>
      <c r="D200" s="1"/>
      <c r="E200" s="2"/>
      <c r="F200" s="2"/>
      <c r="G200" s="2"/>
      <c r="H200" s="2"/>
      <c r="I200" s="2"/>
      <c r="J200" s="74"/>
      <c r="K200" s="2"/>
      <c r="L200" s="2"/>
      <c r="M200" s="2"/>
      <c r="N200" s="2"/>
      <c r="O200" s="2"/>
      <c r="P200" s="91"/>
      <c r="Q200" s="2"/>
      <c r="R200" s="2"/>
      <c r="S200" s="3"/>
      <c r="T200" s="42"/>
      <c r="U200" s="41"/>
      <c r="V200" s="125"/>
      <c r="W200" s="45"/>
      <c r="X200" s="129"/>
    </row>
    <row r="201" spans="1:24" ht="16" x14ac:dyDescent="0.2">
      <c r="A201" s="56"/>
      <c r="B201" s="2"/>
      <c r="C201" s="1"/>
      <c r="D201" s="1"/>
      <c r="E201" s="2"/>
      <c r="F201" s="2"/>
      <c r="G201" s="2"/>
      <c r="H201" s="2"/>
      <c r="I201" s="2"/>
      <c r="J201" s="74"/>
      <c r="K201" s="2"/>
      <c r="L201" s="2"/>
      <c r="M201" s="2"/>
      <c r="N201" s="2"/>
      <c r="O201" s="2"/>
      <c r="P201" s="91"/>
      <c r="Q201" s="2"/>
      <c r="R201" s="2"/>
      <c r="S201" s="3"/>
      <c r="T201" s="42"/>
      <c r="U201" s="41"/>
      <c r="V201" s="125"/>
      <c r="W201" s="45"/>
      <c r="X201" s="129"/>
    </row>
    <row r="202" spans="1:24" ht="16" x14ac:dyDescent="0.2">
      <c r="A202" s="56"/>
      <c r="B202" s="2"/>
      <c r="C202" s="1"/>
      <c r="D202" s="1"/>
      <c r="E202" s="2"/>
      <c r="F202" s="2"/>
      <c r="G202" s="2"/>
      <c r="H202" s="2"/>
      <c r="I202" s="2"/>
      <c r="J202" s="74"/>
      <c r="K202" s="2"/>
      <c r="L202" s="2"/>
      <c r="M202" s="2"/>
      <c r="N202" s="2"/>
      <c r="O202" s="2"/>
      <c r="P202" s="91"/>
      <c r="Q202" s="2"/>
      <c r="R202" s="2"/>
      <c r="S202" s="3"/>
      <c r="T202" s="42"/>
      <c r="U202" s="41"/>
      <c r="V202" s="125"/>
      <c r="W202" s="45"/>
      <c r="X202" s="129"/>
    </row>
    <row r="203" spans="1:24" ht="16" x14ac:dyDescent="0.2">
      <c r="A203" s="56"/>
      <c r="B203" s="2"/>
      <c r="C203" s="1"/>
      <c r="D203" s="1"/>
      <c r="E203" s="2"/>
      <c r="F203" s="2"/>
      <c r="G203" s="2"/>
      <c r="H203" s="2"/>
      <c r="I203" s="2"/>
      <c r="J203" s="74"/>
      <c r="K203" s="2"/>
      <c r="L203" s="2"/>
      <c r="M203" s="2"/>
      <c r="N203" s="2"/>
      <c r="O203" s="2"/>
      <c r="P203" s="91"/>
      <c r="Q203" s="2"/>
      <c r="R203" s="2"/>
      <c r="S203" s="3"/>
      <c r="T203" s="42"/>
      <c r="U203" s="41"/>
      <c r="V203" s="125"/>
      <c r="W203" s="45"/>
      <c r="X203" s="129"/>
    </row>
    <row r="204" spans="1:24" ht="16" x14ac:dyDescent="0.2">
      <c r="A204" s="56"/>
      <c r="B204" s="2"/>
      <c r="C204" s="1"/>
      <c r="D204" s="1"/>
      <c r="E204" s="2"/>
      <c r="F204" s="2"/>
      <c r="G204" s="2"/>
      <c r="H204" s="2"/>
      <c r="I204" s="2"/>
      <c r="J204" s="74"/>
      <c r="K204" s="2"/>
      <c r="L204" s="2"/>
      <c r="M204" s="2"/>
      <c r="N204" s="2"/>
      <c r="O204" s="2"/>
      <c r="P204" s="91"/>
      <c r="Q204" s="2"/>
      <c r="R204" s="2"/>
      <c r="S204" s="3"/>
      <c r="T204" s="42"/>
      <c r="U204" s="41"/>
      <c r="V204" s="125"/>
      <c r="W204" s="45"/>
      <c r="X204" s="129"/>
    </row>
    <row r="205" spans="1:24" ht="16" x14ac:dyDescent="0.2">
      <c r="A205" s="56"/>
      <c r="B205" s="2"/>
      <c r="C205" s="1"/>
      <c r="D205" s="1"/>
      <c r="E205" s="2"/>
      <c r="F205" s="2"/>
      <c r="G205" s="2"/>
      <c r="H205" s="2"/>
      <c r="I205" s="2"/>
      <c r="J205" s="74"/>
      <c r="K205" s="2"/>
      <c r="L205" s="2"/>
      <c r="M205" s="2"/>
      <c r="N205" s="2"/>
      <c r="O205" s="2"/>
      <c r="P205" s="91"/>
      <c r="Q205" s="2"/>
      <c r="R205" s="2"/>
      <c r="S205" s="3"/>
      <c r="T205" s="42"/>
      <c r="U205" s="41"/>
      <c r="V205" s="125"/>
      <c r="W205" s="45"/>
      <c r="X205" s="129"/>
    </row>
    <row r="206" spans="1:24" ht="16" x14ac:dyDescent="0.2">
      <c r="A206" s="56"/>
      <c r="B206" s="2"/>
      <c r="C206" s="1"/>
      <c r="D206" s="1"/>
      <c r="E206" s="2"/>
      <c r="F206" s="2"/>
      <c r="G206" s="2"/>
      <c r="H206" s="2"/>
      <c r="I206" s="2"/>
      <c r="J206" s="74"/>
      <c r="K206" s="2"/>
      <c r="L206" s="2"/>
      <c r="M206" s="2"/>
      <c r="N206" s="2"/>
      <c r="O206" s="2"/>
      <c r="P206" s="91"/>
      <c r="Q206" s="2"/>
      <c r="R206" s="2"/>
      <c r="S206" s="3"/>
      <c r="T206" s="42"/>
      <c r="U206" s="41"/>
      <c r="V206" s="125"/>
      <c r="W206" s="45"/>
      <c r="X206" s="129"/>
    </row>
    <row r="207" spans="1:24" ht="16" x14ac:dyDescent="0.2">
      <c r="A207" s="56"/>
      <c r="B207" s="2"/>
      <c r="C207" s="1"/>
      <c r="D207" s="1"/>
      <c r="E207" s="2"/>
      <c r="F207" s="2"/>
      <c r="G207" s="2"/>
      <c r="H207" s="2"/>
      <c r="I207" s="2"/>
      <c r="J207" s="74"/>
      <c r="K207" s="2"/>
      <c r="L207" s="2"/>
      <c r="M207" s="2"/>
      <c r="N207" s="2"/>
      <c r="O207" s="2"/>
      <c r="P207" s="91"/>
      <c r="Q207" s="2"/>
      <c r="R207" s="2"/>
      <c r="S207" s="3"/>
      <c r="T207" s="42"/>
      <c r="U207" s="41"/>
      <c r="V207" s="125"/>
      <c r="W207" s="45"/>
      <c r="X207" s="129"/>
    </row>
    <row r="208" spans="1:24" ht="16" x14ac:dyDescent="0.2">
      <c r="A208" s="56"/>
      <c r="B208" s="2"/>
      <c r="C208" s="1"/>
      <c r="D208" s="1"/>
      <c r="E208" s="2"/>
      <c r="F208" s="2"/>
      <c r="G208" s="2"/>
      <c r="H208" s="2"/>
      <c r="I208" s="2"/>
      <c r="J208" s="74"/>
      <c r="K208" s="2"/>
      <c r="L208" s="2"/>
      <c r="M208" s="2"/>
      <c r="N208" s="2"/>
      <c r="O208" s="2"/>
      <c r="P208" s="91"/>
      <c r="Q208" s="2"/>
      <c r="R208" s="2"/>
      <c r="S208" s="3"/>
      <c r="T208" s="42"/>
      <c r="U208" s="41"/>
      <c r="V208" s="125"/>
      <c r="W208" s="45"/>
      <c r="X208" s="129"/>
    </row>
    <row r="209" spans="1:24" ht="16" x14ac:dyDescent="0.2">
      <c r="A209" s="56"/>
      <c r="B209" s="2"/>
      <c r="C209" s="1"/>
      <c r="D209" s="1"/>
      <c r="E209" s="2"/>
      <c r="F209" s="2"/>
      <c r="G209" s="2"/>
      <c r="H209" s="2"/>
      <c r="I209" s="2"/>
      <c r="J209" s="74"/>
      <c r="K209" s="2"/>
      <c r="L209" s="2"/>
      <c r="M209" s="2"/>
      <c r="N209" s="2"/>
      <c r="O209" s="2"/>
      <c r="P209" s="91"/>
      <c r="Q209" s="2"/>
      <c r="R209" s="2"/>
      <c r="S209" s="3"/>
      <c r="T209" s="42"/>
      <c r="U209" s="41"/>
      <c r="V209" s="125"/>
      <c r="W209" s="45"/>
      <c r="X209" s="129"/>
    </row>
    <row r="210" spans="1:24" ht="16" x14ac:dyDescent="0.2">
      <c r="A210" s="56"/>
      <c r="B210" s="2"/>
      <c r="C210" s="1"/>
      <c r="D210" s="1"/>
      <c r="E210" s="2"/>
      <c r="F210" s="2"/>
      <c r="G210" s="2"/>
      <c r="H210" s="2"/>
      <c r="I210" s="2"/>
      <c r="J210" s="74"/>
      <c r="K210" s="2"/>
      <c r="L210" s="2"/>
      <c r="M210" s="2"/>
      <c r="N210" s="2"/>
      <c r="O210" s="2"/>
      <c r="P210" s="91"/>
      <c r="Q210" s="2"/>
      <c r="R210" s="2"/>
      <c r="S210" s="3"/>
      <c r="T210" s="42"/>
      <c r="U210" s="41"/>
      <c r="V210" s="125"/>
      <c r="W210" s="45"/>
      <c r="X210" s="129"/>
    </row>
    <row r="211" spans="1:24" ht="16" x14ac:dyDescent="0.2">
      <c r="A211" s="56"/>
      <c r="B211" s="2"/>
      <c r="C211" s="1"/>
      <c r="D211" s="1"/>
      <c r="E211" s="2"/>
      <c r="F211" s="2"/>
      <c r="G211" s="2"/>
      <c r="H211" s="2"/>
      <c r="I211" s="2"/>
      <c r="J211" s="74"/>
      <c r="K211" s="2"/>
      <c r="L211" s="2"/>
      <c r="M211" s="2"/>
      <c r="N211" s="2"/>
      <c r="O211" s="2"/>
      <c r="P211" s="91"/>
      <c r="Q211" s="2"/>
      <c r="R211" s="2"/>
      <c r="S211" s="3"/>
      <c r="T211" s="42"/>
      <c r="U211" s="41"/>
      <c r="V211" s="125"/>
      <c r="W211" s="45"/>
      <c r="X211" s="129"/>
    </row>
    <row r="212" spans="1:24" ht="16" x14ac:dyDescent="0.2">
      <c r="A212" s="56"/>
      <c r="B212" s="2"/>
      <c r="C212" s="1"/>
      <c r="D212" s="1"/>
      <c r="E212" s="2"/>
      <c r="F212" s="2"/>
      <c r="G212" s="2"/>
      <c r="H212" s="2"/>
      <c r="I212" s="2"/>
      <c r="J212" s="74"/>
      <c r="K212" s="2"/>
      <c r="L212" s="2"/>
      <c r="M212" s="2"/>
      <c r="N212" s="2"/>
      <c r="O212" s="2"/>
      <c r="P212" s="91"/>
      <c r="Q212" s="2"/>
      <c r="R212" s="2"/>
      <c r="S212" s="3"/>
      <c r="T212" s="42"/>
      <c r="U212" s="41"/>
      <c r="V212" s="125"/>
      <c r="W212" s="45"/>
      <c r="X212" s="129"/>
    </row>
    <row r="213" spans="1:24" ht="16" x14ac:dyDescent="0.2">
      <c r="A213" s="56"/>
      <c r="B213" s="2"/>
      <c r="C213" s="1"/>
      <c r="D213" s="1"/>
      <c r="E213" s="2"/>
      <c r="F213" s="2"/>
      <c r="G213" s="2"/>
      <c r="H213" s="2"/>
      <c r="I213" s="2"/>
      <c r="J213" s="74"/>
      <c r="K213" s="2"/>
      <c r="L213" s="2"/>
      <c r="M213" s="2"/>
      <c r="N213" s="2"/>
      <c r="O213" s="2"/>
      <c r="P213" s="91"/>
      <c r="Q213" s="2"/>
      <c r="R213" s="2"/>
      <c r="S213" s="3"/>
      <c r="T213" s="42"/>
      <c r="U213" s="41"/>
      <c r="V213" s="125"/>
      <c r="W213" s="45"/>
      <c r="X213" s="129"/>
    </row>
    <row r="214" spans="1:24" ht="16" x14ac:dyDescent="0.2">
      <c r="A214" s="56"/>
      <c r="B214" s="2"/>
      <c r="C214" s="1"/>
      <c r="D214" s="1"/>
      <c r="E214" s="2"/>
      <c r="F214" s="2"/>
      <c r="G214" s="2"/>
      <c r="H214" s="2"/>
      <c r="I214" s="2"/>
      <c r="J214" s="74"/>
      <c r="K214" s="2"/>
      <c r="L214" s="2"/>
      <c r="M214" s="2"/>
      <c r="N214" s="2"/>
      <c r="O214" s="2"/>
      <c r="P214" s="91"/>
      <c r="Q214" s="2"/>
      <c r="R214" s="2"/>
      <c r="S214" s="3"/>
      <c r="T214" s="42"/>
      <c r="U214" s="41"/>
      <c r="V214" s="125"/>
      <c r="W214" s="45"/>
      <c r="X214" s="129"/>
    </row>
    <row r="215" spans="1:24" ht="16" x14ac:dyDescent="0.2">
      <c r="A215" s="56"/>
      <c r="B215" s="2"/>
      <c r="C215" s="1"/>
      <c r="D215" s="1"/>
      <c r="E215" s="2"/>
      <c r="F215" s="2"/>
      <c r="G215" s="2"/>
      <c r="H215" s="2"/>
      <c r="I215" s="2"/>
      <c r="J215" s="74"/>
      <c r="K215" s="2"/>
      <c r="L215" s="2"/>
      <c r="M215" s="2"/>
      <c r="N215" s="2"/>
      <c r="O215" s="2"/>
      <c r="P215" s="91"/>
      <c r="Q215" s="2"/>
      <c r="R215" s="2"/>
      <c r="S215" s="3"/>
      <c r="T215" s="42"/>
      <c r="U215" s="41"/>
      <c r="V215" s="125"/>
      <c r="W215" s="45"/>
      <c r="X215" s="129"/>
    </row>
    <row r="216" spans="1:24" ht="16" x14ac:dyDescent="0.2">
      <c r="A216" s="56"/>
      <c r="B216" s="2"/>
      <c r="C216" s="1"/>
      <c r="D216" s="1"/>
      <c r="E216" s="2"/>
      <c r="F216" s="2"/>
      <c r="G216" s="2"/>
      <c r="H216" s="2"/>
      <c r="I216" s="2"/>
      <c r="J216" s="74"/>
      <c r="K216" s="2"/>
      <c r="L216" s="2"/>
      <c r="M216" s="2"/>
      <c r="N216" s="2"/>
      <c r="O216" s="2"/>
      <c r="P216" s="91"/>
      <c r="Q216" s="2"/>
      <c r="R216" s="2"/>
      <c r="S216" s="3"/>
      <c r="T216" s="42"/>
      <c r="U216" s="41"/>
      <c r="V216" s="125"/>
      <c r="W216" s="45"/>
      <c r="X216" s="129"/>
    </row>
    <row r="217" spans="1:24" ht="16" x14ac:dyDescent="0.2">
      <c r="A217" s="56"/>
      <c r="B217" s="2"/>
      <c r="C217" s="1"/>
      <c r="D217" s="1"/>
      <c r="E217" s="2"/>
      <c r="F217" s="2"/>
      <c r="G217" s="2"/>
      <c r="H217" s="2"/>
      <c r="I217" s="2"/>
      <c r="J217" s="74"/>
      <c r="K217" s="2"/>
      <c r="L217" s="2"/>
      <c r="M217" s="2"/>
      <c r="N217" s="2"/>
      <c r="O217" s="2"/>
      <c r="P217" s="91"/>
      <c r="Q217" s="2"/>
      <c r="R217" s="2"/>
      <c r="S217" s="3"/>
      <c r="T217" s="42"/>
      <c r="U217" s="41"/>
      <c r="V217" s="125"/>
      <c r="W217" s="45"/>
      <c r="X217" s="129"/>
    </row>
    <row r="218" spans="1:24" ht="16" x14ac:dyDescent="0.2">
      <c r="A218" s="56"/>
      <c r="B218" s="2"/>
      <c r="C218" s="1"/>
      <c r="D218" s="1"/>
      <c r="E218" s="2"/>
      <c r="F218" s="2"/>
      <c r="G218" s="2"/>
      <c r="H218" s="2"/>
      <c r="I218" s="2"/>
      <c r="J218" s="74"/>
      <c r="K218" s="2"/>
      <c r="L218" s="2"/>
      <c r="M218" s="2"/>
      <c r="N218" s="2"/>
      <c r="O218" s="2"/>
      <c r="P218" s="91"/>
      <c r="Q218" s="2"/>
      <c r="R218" s="2"/>
      <c r="S218" s="3"/>
      <c r="T218" s="42"/>
      <c r="U218" s="41"/>
      <c r="V218" s="125"/>
      <c r="W218" s="45"/>
      <c r="X218" s="129"/>
    </row>
    <row r="219" spans="1:24" ht="16" x14ac:dyDescent="0.2">
      <c r="A219" s="56"/>
      <c r="B219" s="2"/>
      <c r="C219" s="1"/>
      <c r="D219" s="1"/>
      <c r="E219" s="2"/>
      <c r="F219" s="2"/>
      <c r="G219" s="2"/>
      <c r="H219" s="2"/>
      <c r="I219" s="2"/>
      <c r="J219" s="74"/>
      <c r="K219" s="2"/>
      <c r="L219" s="2"/>
      <c r="M219" s="2"/>
      <c r="N219" s="2"/>
      <c r="O219" s="2"/>
      <c r="P219" s="91"/>
      <c r="Q219" s="2"/>
      <c r="R219" s="2"/>
      <c r="S219" s="3"/>
      <c r="T219" s="42"/>
      <c r="U219" s="41"/>
      <c r="V219" s="125"/>
      <c r="W219" s="45"/>
      <c r="X219" s="129"/>
    </row>
    <row r="220" spans="1:24" ht="16" x14ac:dyDescent="0.2">
      <c r="A220" s="56"/>
      <c r="B220" s="2"/>
      <c r="C220" s="1"/>
      <c r="D220" s="1"/>
      <c r="E220" s="2"/>
      <c r="F220" s="2"/>
      <c r="G220" s="2"/>
      <c r="H220" s="2"/>
      <c r="I220" s="2"/>
      <c r="J220" s="74"/>
      <c r="K220" s="2"/>
      <c r="L220" s="2"/>
      <c r="M220" s="2"/>
      <c r="N220" s="2"/>
      <c r="O220" s="2"/>
      <c r="P220" s="91"/>
      <c r="Q220" s="2"/>
      <c r="R220" s="2"/>
      <c r="S220" s="3"/>
      <c r="T220" s="42"/>
      <c r="U220" s="41"/>
      <c r="V220" s="125"/>
      <c r="W220" s="45"/>
      <c r="X220" s="129"/>
    </row>
    <row r="221" spans="1:24" ht="16" x14ac:dyDescent="0.2">
      <c r="A221" s="56"/>
      <c r="B221" s="2"/>
      <c r="C221" s="1"/>
      <c r="D221" s="1"/>
      <c r="E221" s="2"/>
      <c r="F221" s="2"/>
      <c r="G221" s="2"/>
      <c r="H221" s="2"/>
      <c r="I221" s="2"/>
      <c r="J221" s="74"/>
      <c r="K221" s="2"/>
      <c r="L221" s="2"/>
      <c r="M221" s="2"/>
      <c r="N221" s="2"/>
      <c r="O221" s="2"/>
      <c r="P221" s="91"/>
      <c r="Q221" s="2"/>
      <c r="R221" s="2"/>
      <c r="S221" s="3"/>
      <c r="T221" s="42"/>
      <c r="U221" s="41"/>
      <c r="V221" s="125"/>
      <c r="W221" s="45"/>
      <c r="X221" s="129"/>
    </row>
    <row r="222" spans="1:24" ht="16" x14ac:dyDescent="0.2">
      <c r="A222" s="56"/>
      <c r="B222" s="2"/>
      <c r="C222" s="1"/>
      <c r="D222" s="1"/>
      <c r="E222" s="2"/>
      <c r="F222" s="2"/>
      <c r="G222" s="2"/>
      <c r="H222" s="2"/>
      <c r="I222" s="2"/>
      <c r="J222" s="74"/>
      <c r="K222" s="2"/>
      <c r="L222" s="2"/>
      <c r="M222" s="2"/>
      <c r="N222" s="2"/>
      <c r="O222" s="2"/>
      <c r="P222" s="91"/>
      <c r="Q222" s="2"/>
      <c r="R222" s="2"/>
      <c r="S222" s="3"/>
      <c r="T222" s="42"/>
      <c r="U222" s="41"/>
      <c r="V222" s="125"/>
      <c r="W222" s="45"/>
      <c r="X222" s="129"/>
    </row>
    <row r="223" spans="1:24" ht="16" x14ac:dyDescent="0.2">
      <c r="A223" s="56"/>
      <c r="B223" s="2"/>
      <c r="C223" s="1"/>
      <c r="D223" s="1"/>
      <c r="E223" s="2"/>
      <c r="F223" s="2"/>
      <c r="G223" s="2"/>
      <c r="H223" s="2"/>
      <c r="I223" s="2"/>
      <c r="J223" s="74"/>
      <c r="K223" s="2"/>
      <c r="L223" s="2"/>
      <c r="M223" s="2"/>
      <c r="N223" s="2"/>
      <c r="O223" s="2"/>
      <c r="P223" s="91"/>
      <c r="Q223" s="2"/>
      <c r="R223" s="2"/>
      <c r="S223" s="3"/>
      <c r="T223" s="42"/>
      <c r="U223" s="41"/>
      <c r="V223" s="125"/>
      <c r="W223" s="45"/>
      <c r="X223" s="129"/>
    </row>
    <row r="224" spans="1:24" ht="16" x14ac:dyDescent="0.2">
      <c r="A224" s="56"/>
      <c r="B224" s="2"/>
      <c r="C224" s="1"/>
      <c r="D224" s="1"/>
      <c r="E224" s="2"/>
      <c r="F224" s="2"/>
      <c r="G224" s="2"/>
      <c r="H224" s="2"/>
      <c r="I224" s="2"/>
      <c r="J224" s="74"/>
      <c r="K224" s="2"/>
      <c r="L224" s="2"/>
      <c r="M224" s="2"/>
      <c r="N224" s="2"/>
      <c r="O224" s="2"/>
      <c r="P224" s="91"/>
      <c r="Q224" s="2"/>
      <c r="R224" s="2"/>
      <c r="S224" s="3"/>
      <c r="T224" s="42"/>
      <c r="U224" s="41"/>
      <c r="V224" s="125"/>
      <c r="W224" s="45"/>
      <c r="X224" s="129"/>
    </row>
    <row r="225" spans="1:24" ht="16" x14ac:dyDescent="0.2">
      <c r="A225" s="56"/>
      <c r="B225" s="2"/>
      <c r="C225" s="1"/>
      <c r="D225" s="1"/>
      <c r="E225" s="2"/>
      <c r="F225" s="2"/>
      <c r="G225" s="2"/>
      <c r="H225" s="2"/>
      <c r="I225" s="2"/>
      <c r="J225" s="74"/>
      <c r="K225" s="2"/>
      <c r="L225" s="2"/>
      <c r="M225" s="2"/>
      <c r="N225" s="2"/>
      <c r="O225" s="2"/>
      <c r="P225" s="91"/>
      <c r="Q225" s="2"/>
      <c r="R225" s="2"/>
      <c r="S225" s="3"/>
      <c r="T225" s="42"/>
      <c r="U225" s="41"/>
      <c r="V225" s="125"/>
      <c r="W225" s="45"/>
      <c r="X225" s="129"/>
    </row>
    <row r="226" spans="1:24" ht="16" x14ac:dyDescent="0.2">
      <c r="A226" s="56"/>
      <c r="B226" s="2"/>
      <c r="C226" s="1"/>
      <c r="D226" s="1"/>
      <c r="E226" s="2"/>
      <c r="F226" s="2"/>
      <c r="G226" s="2"/>
      <c r="H226" s="2"/>
      <c r="I226" s="2"/>
      <c r="J226" s="74"/>
      <c r="K226" s="2"/>
      <c r="L226" s="2"/>
      <c r="M226" s="2"/>
      <c r="N226" s="2"/>
      <c r="O226" s="2"/>
      <c r="P226" s="91"/>
      <c r="Q226" s="2"/>
      <c r="R226" s="2"/>
      <c r="S226" s="3"/>
      <c r="T226" s="42"/>
      <c r="U226" s="41"/>
      <c r="V226" s="125"/>
      <c r="W226" s="45"/>
      <c r="X226" s="129"/>
    </row>
    <row r="227" spans="1:24" ht="16" x14ac:dyDescent="0.2">
      <c r="A227" s="56"/>
      <c r="B227" s="2"/>
      <c r="C227" s="1"/>
      <c r="D227" s="1"/>
      <c r="E227" s="2"/>
      <c r="F227" s="2"/>
      <c r="G227" s="2"/>
      <c r="H227" s="2"/>
      <c r="I227" s="2"/>
      <c r="J227" s="74"/>
      <c r="K227" s="2"/>
      <c r="L227" s="2"/>
      <c r="M227" s="2"/>
      <c r="N227" s="2"/>
      <c r="O227" s="2"/>
      <c r="P227" s="91"/>
      <c r="Q227" s="2"/>
      <c r="R227" s="2"/>
      <c r="S227" s="3"/>
      <c r="T227" s="42"/>
      <c r="U227" s="41"/>
      <c r="V227" s="125"/>
      <c r="W227" s="45"/>
      <c r="X227" s="129"/>
    </row>
    <row r="228" spans="1:24" ht="16" x14ac:dyDescent="0.2">
      <c r="A228" s="56"/>
      <c r="B228" s="2"/>
      <c r="C228" s="1"/>
      <c r="D228" s="1"/>
      <c r="E228" s="2"/>
      <c r="F228" s="2"/>
      <c r="G228" s="2"/>
      <c r="H228" s="2"/>
      <c r="I228" s="2"/>
      <c r="J228" s="74"/>
      <c r="K228" s="2"/>
      <c r="L228" s="2"/>
      <c r="M228" s="2"/>
      <c r="N228" s="2"/>
      <c r="O228" s="2"/>
      <c r="P228" s="91"/>
      <c r="Q228" s="2"/>
      <c r="R228" s="2"/>
      <c r="S228" s="3"/>
      <c r="T228" s="42"/>
      <c r="U228" s="41"/>
      <c r="V228" s="125"/>
      <c r="W228" s="45"/>
      <c r="X228" s="129"/>
    </row>
    <row r="229" spans="1:24" ht="16" x14ac:dyDescent="0.2">
      <c r="A229" s="56"/>
      <c r="B229" s="2"/>
      <c r="C229" s="1"/>
      <c r="D229" s="1"/>
      <c r="E229" s="2"/>
      <c r="F229" s="2"/>
      <c r="G229" s="2"/>
      <c r="H229" s="2"/>
      <c r="I229" s="2"/>
      <c r="J229" s="74"/>
      <c r="K229" s="2"/>
      <c r="L229" s="2"/>
      <c r="M229" s="2"/>
      <c r="N229" s="2"/>
      <c r="O229" s="2"/>
      <c r="P229" s="91"/>
      <c r="Q229" s="2"/>
      <c r="R229" s="2"/>
      <c r="S229" s="3"/>
      <c r="T229" s="42"/>
      <c r="U229" s="41"/>
      <c r="V229" s="125"/>
      <c r="W229" s="45"/>
      <c r="X229" s="129"/>
    </row>
    <row r="230" spans="1:24" ht="16" x14ac:dyDescent="0.2">
      <c r="A230" s="56"/>
      <c r="B230" s="2"/>
      <c r="C230" s="1"/>
      <c r="D230" s="1"/>
      <c r="E230" s="2"/>
      <c r="F230" s="2"/>
      <c r="G230" s="2"/>
      <c r="H230" s="2"/>
      <c r="I230" s="2"/>
      <c r="J230" s="74"/>
      <c r="K230" s="2"/>
      <c r="L230" s="2"/>
      <c r="M230" s="2"/>
      <c r="N230" s="2"/>
      <c r="O230" s="2"/>
      <c r="P230" s="91"/>
      <c r="Q230" s="2"/>
      <c r="R230" s="2"/>
      <c r="S230" s="3"/>
      <c r="T230" s="42"/>
      <c r="U230" s="41"/>
      <c r="V230" s="125"/>
      <c r="W230" s="45"/>
      <c r="X230" s="129"/>
    </row>
    <row r="231" spans="1:24" ht="16" x14ac:dyDescent="0.2">
      <c r="A231" s="56"/>
      <c r="B231" s="2"/>
      <c r="C231" s="1"/>
      <c r="D231" s="1"/>
      <c r="E231" s="2"/>
      <c r="F231" s="2"/>
      <c r="G231" s="2"/>
      <c r="H231" s="2"/>
      <c r="I231" s="2"/>
      <c r="J231" s="74"/>
      <c r="K231" s="2"/>
      <c r="L231" s="2"/>
      <c r="M231" s="2"/>
      <c r="N231" s="2"/>
      <c r="O231" s="2"/>
      <c r="P231" s="91"/>
      <c r="Q231" s="2"/>
      <c r="R231" s="2"/>
      <c r="S231" s="3"/>
      <c r="T231" s="42"/>
      <c r="U231" s="41"/>
      <c r="V231" s="125"/>
      <c r="W231" s="45"/>
      <c r="X231" s="129"/>
    </row>
    <row r="232" spans="1:24" ht="16" x14ac:dyDescent="0.2">
      <c r="A232" s="56"/>
      <c r="B232" s="2"/>
      <c r="C232" s="1"/>
      <c r="D232" s="1"/>
      <c r="E232" s="2"/>
      <c r="F232" s="2"/>
      <c r="G232" s="2"/>
      <c r="H232" s="2"/>
      <c r="I232" s="2"/>
      <c r="J232" s="74"/>
      <c r="K232" s="2"/>
      <c r="L232" s="2"/>
      <c r="M232" s="2"/>
      <c r="N232" s="2"/>
      <c r="O232" s="2"/>
      <c r="P232" s="91"/>
      <c r="Q232" s="2"/>
      <c r="R232" s="2"/>
      <c r="S232" s="3"/>
      <c r="T232" s="42"/>
      <c r="U232" s="41"/>
      <c r="V232" s="125"/>
      <c r="W232" s="45"/>
      <c r="X232" s="129"/>
    </row>
    <row r="233" spans="1:24" ht="16" x14ac:dyDescent="0.2">
      <c r="A233" s="56"/>
      <c r="B233" s="2"/>
      <c r="C233" s="1"/>
      <c r="D233" s="1"/>
      <c r="E233" s="2"/>
      <c r="F233" s="2"/>
      <c r="G233" s="2"/>
      <c r="H233" s="2"/>
      <c r="I233" s="2"/>
      <c r="J233" s="74"/>
      <c r="K233" s="2"/>
      <c r="L233" s="2"/>
      <c r="M233" s="2"/>
      <c r="N233" s="2"/>
      <c r="O233" s="2"/>
      <c r="P233" s="91"/>
      <c r="Q233" s="2"/>
      <c r="R233" s="2"/>
      <c r="S233" s="3"/>
      <c r="T233" s="42"/>
      <c r="U233" s="41"/>
      <c r="V233" s="125"/>
      <c r="W233" s="45"/>
      <c r="X233" s="129"/>
    </row>
    <row r="234" spans="1:24" ht="16" x14ac:dyDescent="0.2">
      <c r="A234" s="56"/>
      <c r="B234" s="2"/>
      <c r="C234" s="1"/>
      <c r="D234" s="1"/>
      <c r="E234" s="2"/>
      <c r="F234" s="2"/>
      <c r="G234" s="2"/>
      <c r="H234" s="2"/>
      <c r="I234" s="2"/>
      <c r="J234" s="74"/>
      <c r="K234" s="2"/>
      <c r="L234" s="2"/>
      <c r="M234" s="2"/>
      <c r="N234" s="2"/>
      <c r="O234" s="2"/>
      <c r="P234" s="91"/>
      <c r="Q234" s="2"/>
      <c r="R234" s="2"/>
      <c r="S234" s="3"/>
      <c r="T234" s="42"/>
      <c r="U234" s="41"/>
      <c r="V234" s="125"/>
      <c r="W234" s="45"/>
      <c r="X234" s="129"/>
    </row>
    <row r="235" spans="1:24" ht="16" x14ac:dyDescent="0.2">
      <c r="A235" s="56"/>
      <c r="B235" s="2"/>
      <c r="C235" s="1"/>
      <c r="D235" s="1"/>
      <c r="E235" s="2"/>
      <c r="F235" s="2"/>
      <c r="G235" s="2"/>
      <c r="H235" s="2"/>
      <c r="I235" s="2"/>
      <c r="J235" s="74"/>
      <c r="K235" s="2"/>
      <c r="L235" s="2"/>
      <c r="M235" s="2"/>
      <c r="N235" s="2"/>
      <c r="O235" s="2"/>
      <c r="P235" s="91"/>
      <c r="Q235" s="2"/>
      <c r="R235" s="2"/>
      <c r="S235" s="3"/>
      <c r="T235" s="42"/>
      <c r="U235" s="41"/>
      <c r="V235" s="125"/>
      <c r="W235" s="45"/>
      <c r="X235" s="129"/>
    </row>
    <row r="236" spans="1:24" ht="16" x14ac:dyDescent="0.2">
      <c r="A236" s="56"/>
      <c r="B236" s="2"/>
      <c r="C236" s="1"/>
      <c r="D236" s="1"/>
      <c r="E236" s="2"/>
      <c r="F236" s="2"/>
      <c r="G236" s="2"/>
      <c r="H236" s="2"/>
      <c r="I236" s="2"/>
      <c r="J236" s="74"/>
      <c r="K236" s="2"/>
      <c r="L236" s="2"/>
      <c r="M236" s="2"/>
      <c r="N236" s="2"/>
      <c r="O236" s="2"/>
      <c r="P236" s="91"/>
      <c r="Q236" s="2"/>
      <c r="R236" s="2"/>
      <c r="S236" s="3"/>
      <c r="T236" s="42"/>
      <c r="U236" s="41"/>
      <c r="V236" s="125"/>
      <c r="W236" s="45"/>
      <c r="X236" s="129"/>
    </row>
    <row r="237" spans="1:24" ht="16" x14ac:dyDescent="0.2">
      <c r="A237" s="56"/>
      <c r="B237" s="2"/>
      <c r="C237" s="1"/>
      <c r="D237" s="1"/>
      <c r="E237" s="2"/>
      <c r="F237" s="2"/>
      <c r="G237" s="2"/>
      <c r="H237" s="2"/>
      <c r="I237" s="2"/>
      <c r="J237" s="74"/>
      <c r="K237" s="2"/>
      <c r="L237" s="2"/>
      <c r="M237" s="2"/>
      <c r="N237" s="2"/>
      <c r="O237" s="2"/>
      <c r="P237" s="91"/>
      <c r="Q237" s="2"/>
      <c r="R237" s="2"/>
      <c r="S237" s="3"/>
      <c r="T237" s="42"/>
      <c r="U237" s="41"/>
      <c r="V237" s="125"/>
      <c r="W237" s="45"/>
      <c r="X237" s="129"/>
    </row>
    <row r="238" spans="1:24" ht="16" x14ac:dyDescent="0.2">
      <c r="A238" s="56"/>
      <c r="B238" s="2"/>
      <c r="C238" s="1"/>
      <c r="D238" s="1"/>
      <c r="E238" s="2"/>
      <c r="F238" s="2"/>
      <c r="G238" s="2"/>
      <c r="H238" s="2"/>
      <c r="I238" s="2"/>
      <c r="J238" s="74"/>
      <c r="K238" s="2"/>
      <c r="L238" s="2"/>
      <c r="M238" s="2"/>
      <c r="N238" s="2"/>
      <c r="O238" s="2"/>
      <c r="P238" s="91"/>
      <c r="Q238" s="2"/>
      <c r="R238" s="2"/>
      <c r="S238" s="3"/>
      <c r="T238" s="42"/>
      <c r="U238" s="41"/>
      <c r="V238" s="125"/>
      <c r="W238" s="45"/>
      <c r="X238" s="129"/>
    </row>
    <row r="239" spans="1:24" ht="16" x14ac:dyDescent="0.2">
      <c r="A239" s="56"/>
      <c r="B239" s="2"/>
      <c r="C239" s="1"/>
      <c r="D239" s="1"/>
      <c r="E239" s="2"/>
      <c r="F239" s="2"/>
      <c r="G239" s="2"/>
      <c r="H239" s="2"/>
      <c r="I239" s="2"/>
      <c r="J239" s="74"/>
      <c r="K239" s="2"/>
      <c r="L239" s="2"/>
      <c r="M239" s="2"/>
      <c r="N239" s="2"/>
      <c r="O239" s="2"/>
      <c r="P239" s="91"/>
      <c r="Q239" s="2"/>
      <c r="R239" s="2"/>
      <c r="S239" s="3"/>
      <c r="T239" s="42"/>
      <c r="U239" s="41"/>
      <c r="V239" s="125"/>
      <c r="W239" s="45"/>
      <c r="X239" s="129"/>
    </row>
    <row r="240" spans="1:24" ht="16" x14ac:dyDescent="0.2">
      <c r="A240" s="56"/>
      <c r="B240" s="2"/>
      <c r="C240" s="1"/>
      <c r="D240" s="1"/>
      <c r="E240" s="2"/>
      <c r="F240" s="2"/>
      <c r="G240" s="2"/>
      <c r="H240" s="2"/>
      <c r="I240" s="2"/>
      <c r="J240" s="74"/>
      <c r="K240" s="2"/>
      <c r="L240" s="2"/>
      <c r="M240" s="2"/>
      <c r="N240" s="2"/>
      <c r="O240" s="2"/>
      <c r="P240" s="91"/>
      <c r="Q240" s="2"/>
      <c r="R240" s="2"/>
      <c r="S240" s="3"/>
      <c r="T240" s="42"/>
      <c r="U240" s="41"/>
      <c r="V240" s="125"/>
      <c r="W240" s="45"/>
      <c r="X240" s="129"/>
    </row>
    <row r="241" spans="1:24" ht="16" x14ac:dyDescent="0.2">
      <c r="A241" s="56"/>
      <c r="B241" s="2"/>
      <c r="C241" s="1"/>
      <c r="D241" s="1"/>
      <c r="E241" s="2"/>
      <c r="F241" s="2"/>
      <c r="G241" s="2"/>
      <c r="H241" s="2"/>
      <c r="I241" s="2"/>
      <c r="J241" s="74"/>
      <c r="K241" s="2"/>
      <c r="L241" s="2"/>
      <c r="M241" s="2"/>
      <c r="N241" s="2"/>
      <c r="O241" s="2"/>
      <c r="P241" s="91"/>
      <c r="Q241" s="2"/>
      <c r="R241" s="2"/>
      <c r="S241" s="3"/>
      <c r="T241" s="42"/>
      <c r="U241" s="41"/>
      <c r="V241" s="125"/>
      <c r="W241" s="45"/>
      <c r="X241" s="129"/>
    </row>
    <row r="242" spans="1:24" ht="16" x14ac:dyDescent="0.2">
      <c r="A242" s="56"/>
      <c r="B242" s="2"/>
      <c r="C242" s="1"/>
      <c r="D242" s="1"/>
      <c r="E242" s="2"/>
      <c r="F242" s="2"/>
      <c r="G242" s="2"/>
      <c r="H242" s="2"/>
      <c r="I242" s="2"/>
      <c r="J242" s="74"/>
      <c r="K242" s="2"/>
      <c r="L242" s="2"/>
      <c r="M242" s="2"/>
      <c r="N242" s="2"/>
      <c r="O242" s="2"/>
      <c r="P242" s="91"/>
      <c r="Q242" s="2"/>
      <c r="R242" s="2"/>
      <c r="S242" s="3"/>
      <c r="T242" s="42"/>
      <c r="U242" s="41"/>
      <c r="V242" s="125"/>
      <c r="W242" s="45"/>
      <c r="X242" s="129"/>
    </row>
    <row r="243" spans="1:24" ht="16" x14ac:dyDescent="0.2">
      <c r="A243" s="56"/>
      <c r="B243" s="2"/>
      <c r="C243" s="1"/>
      <c r="D243" s="1"/>
      <c r="E243" s="2"/>
      <c r="F243" s="2"/>
      <c r="G243" s="2"/>
      <c r="H243" s="2"/>
      <c r="I243" s="2"/>
      <c r="J243" s="74"/>
      <c r="K243" s="2"/>
      <c r="L243" s="2"/>
      <c r="M243" s="2"/>
      <c r="N243" s="2"/>
      <c r="O243" s="2"/>
      <c r="P243" s="91"/>
      <c r="Q243" s="2"/>
      <c r="R243" s="2"/>
      <c r="S243" s="3"/>
      <c r="T243" s="42"/>
      <c r="U243" s="41"/>
      <c r="V243" s="125"/>
      <c r="W243" s="45"/>
      <c r="X243" s="129"/>
    </row>
    <row r="244" spans="1:24" ht="16" x14ac:dyDescent="0.2">
      <c r="A244" s="56"/>
      <c r="B244" s="2"/>
      <c r="C244" s="1"/>
      <c r="D244" s="1"/>
      <c r="E244" s="2"/>
      <c r="F244" s="2"/>
      <c r="G244" s="2"/>
      <c r="H244" s="2"/>
      <c r="I244" s="2"/>
      <c r="J244" s="74"/>
      <c r="K244" s="2"/>
      <c r="L244" s="2"/>
      <c r="M244" s="2"/>
      <c r="N244" s="2"/>
      <c r="O244" s="2"/>
      <c r="P244" s="91"/>
      <c r="Q244" s="2"/>
      <c r="R244" s="2"/>
      <c r="S244" s="3"/>
      <c r="T244" s="42"/>
      <c r="U244" s="41"/>
      <c r="V244" s="125"/>
      <c r="W244" s="45"/>
      <c r="X244" s="129"/>
    </row>
    <row r="245" spans="1:24" ht="16" x14ac:dyDescent="0.2">
      <c r="A245" s="56"/>
      <c r="B245" s="2"/>
      <c r="C245" s="1"/>
      <c r="D245" s="1"/>
      <c r="E245" s="2"/>
      <c r="F245" s="2"/>
      <c r="G245" s="2"/>
      <c r="H245" s="2"/>
      <c r="I245" s="2"/>
      <c r="J245" s="74"/>
      <c r="K245" s="2"/>
      <c r="L245" s="2"/>
      <c r="M245" s="2"/>
      <c r="N245" s="2"/>
      <c r="O245" s="2"/>
      <c r="P245" s="91"/>
      <c r="Q245" s="2"/>
      <c r="R245" s="2"/>
      <c r="S245" s="3"/>
      <c r="T245" s="42"/>
      <c r="U245" s="41"/>
      <c r="V245" s="125"/>
      <c r="W245" s="45"/>
      <c r="X245" s="129"/>
    </row>
    <row r="246" spans="1:24" ht="16" x14ac:dyDescent="0.2">
      <c r="A246" s="56"/>
      <c r="B246" s="2"/>
      <c r="C246" s="1"/>
      <c r="D246" s="1"/>
      <c r="E246" s="2"/>
      <c r="F246" s="2"/>
      <c r="G246" s="2"/>
      <c r="H246" s="2"/>
      <c r="I246" s="2"/>
      <c r="J246" s="74"/>
      <c r="K246" s="2"/>
      <c r="L246" s="2"/>
      <c r="M246" s="2"/>
      <c r="N246" s="2"/>
      <c r="O246" s="2"/>
      <c r="P246" s="91"/>
      <c r="Q246" s="2"/>
      <c r="R246" s="2"/>
      <c r="S246" s="3"/>
      <c r="T246" s="42"/>
      <c r="U246" s="41"/>
      <c r="V246" s="125"/>
      <c r="W246" s="45"/>
      <c r="X246" s="129"/>
    </row>
    <row r="247" spans="1:24" ht="16" x14ac:dyDescent="0.2">
      <c r="A247" s="56"/>
      <c r="B247" s="2"/>
      <c r="C247" s="1"/>
      <c r="D247" s="1"/>
      <c r="E247" s="2"/>
      <c r="F247" s="2"/>
      <c r="G247" s="2"/>
      <c r="H247" s="2"/>
      <c r="I247" s="2"/>
      <c r="J247" s="74"/>
      <c r="K247" s="2"/>
      <c r="L247" s="2"/>
      <c r="M247" s="2"/>
      <c r="N247" s="2"/>
      <c r="O247" s="2"/>
      <c r="P247" s="91"/>
      <c r="Q247" s="2"/>
      <c r="R247" s="2"/>
      <c r="S247" s="3"/>
      <c r="T247" s="42"/>
      <c r="U247" s="41"/>
      <c r="V247" s="125"/>
      <c r="W247" s="45"/>
      <c r="X247" s="129"/>
    </row>
    <row r="248" spans="1:24" ht="16" x14ac:dyDescent="0.2">
      <c r="A248" s="56"/>
      <c r="B248" s="2"/>
      <c r="C248" s="1"/>
      <c r="D248" s="1"/>
      <c r="E248" s="2"/>
      <c r="F248" s="2"/>
      <c r="G248" s="2"/>
      <c r="H248" s="2"/>
      <c r="I248" s="2"/>
      <c r="J248" s="74"/>
      <c r="K248" s="2"/>
      <c r="L248" s="2"/>
      <c r="M248" s="2"/>
      <c r="N248" s="2"/>
      <c r="O248" s="2"/>
      <c r="P248" s="91"/>
      <c r="Q248" s="2"/>
      <c r="R248" s="2"/>
      <c r="S248" s="3"/>
      <c r="T248" s="42"/>
      <c r="U248" s="41"/>
      <c r="V248" s="125"/>
      <c r="W248" s="45"/>
      <c r="X248" s="129"/>
    </row>
    <row r="249" spans="1:24" ht="16" x14ac:dyDescent="0.2">
      <c r="A249" s="56"/>
      <c r="B249" s="2"/>
      <c r="C249" s="1"/>
      <c r="D249" s="1"/>
      <c r="E249" s="2"/>
      <c r="F249" s="2"/>
      <c r="G249" s="2"/>
      <c r="H249" s="2"/>
      <c r="I249" s="2"/>
      <c r="J249" s="74"/>
      <c r="K249" s="2"/>
      <c r="L249" s="2"/>
      <c r="M249" s="2"/>
      <c r="N249" s="2"/>
      <c r="O249" s="2"/>
      <c r="P249" s="91"/>
      <c r="Q249" s="2"/>
      <c r="R249" s="2"/>
      <c r="S249" s="3"/>
      <c r="T249" s="42"/>
      <c r="U249" s="41"/>
      <c r="V249" s="125"/>
      <c r="W249" s="45"/>
      <c r="X249" s="129"/>
    </row>
    <row r="250" spans="1:24" ht="16" x14ac:dyDescent="0.2">
      <c r="A250" s="56"/>
      <c r="B250" s="2"/>
      <c r="C250" s="1"/>
      <c r="D250" s="1"/>
      <c r="E250" s="2"/>
      <c r="F250" s="2"/>
      <c r="G250" s="2"/>
      <c r="H250" s="2"/>
      <c r="I250" s="2"/>
      <c r="J250" s="74"/>
      <c r="K250" s="2"/>
      <c r="L250" s="2"/>
      <c r="M250" s="2"/>
      <c r="N250" s="2"/>
      <c r="O250" s="2"/>
      <c r="P250" s="91"/>
      <c r="Q250" s="2"/>
      <c r="R250" s="2"/>
      <c r="S250" s="3"/>
      <c r="T250" s="42"/>
      <c r="U250" s="41"/>
      <c r="V250" s="125"/>
      <c r="W250" s="45"/>
      <c r="X250" s="129"/>
    </row>
    <row r="251" spans="1:24" ht="16" x14ac:dyDescent="0.2">
      <c r="A251" s="56"/>
      <c r="B251" s="2"/>
      <c r="C251" s="1"/>
      <c r="D251" s="1"/>
      <c r="E251" s="2"/>
      <c r="F251" s="2"/>
      <c r="G251" s="2"/>
      <c r="H251" s="2"/>
      <c r="I251" s="2"/>
      <c r="J251" s="74"/>
      <c r="K251" s="2"/>
      <c r="L251" s="2"/>
      <c r="M251" s="2"/>
      <c r="N251" s="2"/>
      <c r="O251" s="2"/>
      <c r="P251" s="91"/>
      <c r="Q251" s="2"/>
      <c r="R251" s="2"/>
      <c r="S251" s="3"/>
      <c r="T251" s="42"/>
      <c r="U251" s="41"/>
      <c r="V251" s="125"/>
      <c r="W251" s="45"/>
      <c r="X251" s="129"/>
    </row>
    <row r="252" spans="1:24" ht="16" x14ac:dyDescent="0.2">
      <c r="A252" s="56"/>
      <c r="B252" s="2"/>
      <c r="C252" s="1"/>
      <c r="D252" s="1"/>
      <c r="E252" s="2"/>
      <c r="F252" s="2"/>
      <c r="G252" s="2"/>
      <c r="H252" s="2"/>
      <c r="I252" s="2"/>
      <c r="J252" s="74"/>
      <c r="K252" s="2"/>
      <c r="L252" s="2"/>
      <c r="M252" s="2"/>
      <c r="N252" s="2"/>
      <c r="O252" s="2"/>
      <c r="P252" s="91"/>
      <c r="Q252" s="2"/>
      <c r="R252" s="2"/>
      <c r="S252" s="3"/>
      <c r="T252" s="42"/>
      <c r="U252" s="41"/>
      <c r="V252" s="125"/>
      <c r="W252" s="45"/>
      <c r="X252" s="129"/>
    </row>
    <row r="253" spans="1:24" ht="16" x14ac:dyDescent="0.2">
      <c r="A253" s="56"/>
      <c r="B253" s="2"/>
      <c r="C253" s="1"/>
      <c r="D253" s="1"/>
      <c r="E253" s="2"/>
      <c r="F253" s="2"/>
      <c r="G253" s="2"/>
      <c r="H253" s="2"/>
      <c r="I253" s="2"/>
      <c r="J253" s="74"/>
      <c r="K253" s="2"/>
      <c r="L253" s="2"/>
      <c r="M253" s="2"/>
      <c r="N253" s="2"/>
      <c r="O253" s="2"/>
      <c r="P253" s="91"/>
      <c r="Q253" s="2"/>
      <c r="R253" s="2"/>
      <c r="S253" s="3"/>
      <c r="T253" s="42"/>
      <c r="U253" s="41"/>
      <c r="V253" s="125"/>
      <c r="W253" s="45"/>
      <c r="X253" s="129"/>
    </row>
    <row r="254" spans="1:24" ht="16" x14ac:dyDescent="0.2">
      <c r="A254" s="56"/>
      <c r="B254" s="2"/>
      <c r="C254" s="1"/>
      <c r="D254" s="1"/>
      <c r="E254" s="2"/>
      <c r="F254" s="2"/>
      <c r="G254" s="2"/>
      <c r="H254" s="2"/>
      <c r="I254" s="2"/>
      <c r="J254" s="74"/>
      <c r="K254" s="2"/>
      <c r="L254" s="2"/>
      <c r="M254" s="2"/>
      <c r="N254" s="2"/>
      <c r="O254" s="2"/>
      <c r="P254" s="91"/>
      <c r="Q254" s="2"/>
      <c r="R254" s="2"/>
      <c r="S254" s="3"/>
      <c r="T254" s="42"/>
      <c r="U254" s="41"/>
      <c r="V254" s="125"/>
      <c r="W254" s="45"/>
      <c r="X254" s="129"/>
    </row>
    <row r="255" spans="1:24" ht="16" x14ac:dyDescent="0.2">
      <c r="A255" s="56"/>
      <c r="B255" s="2"/>
      <c r="C255" s="1"/>
      <c r="D255" s="1"/>
      <c r="E255" s="2"/>
      <c r="F255" s="2"/>
      <c r="G255" s="2"/>
      <c r="H255" s="2"/>
      <c r="I255" s="2"/>
      <c r="J255" s="74"/>
      <c r="K255" s="2"/>
      <c r="L255" s="2"/>
      <c r="M255" s="2"/>
      <c r="N255" s="2"/>
      <c r="O255" s="2"/>
      <c r="P255" s="91"/>
      <c r="Q255" s="2"/>
      <c r="R255" s="2"/>
      <c r="S255" s="3"/>
      <c r="T255" s="42"/>
      <c r="U255" s="41"/>
      <c r="V255" s="125"/>
      <c r="W255" s="45"/>
      <c r="X255" s="129"/>
    </row>
    <row r="256" spans="1:24" ht="16" x14ac:dyDescent="0.2">
      <c r="A256" s="56"/>
      <c r="B256" s="2"/>
      <c r="C256" s="1"/>
      <c r="D256" s="1"/>
      <c r="E256" s="2"/>
      <c r="F256" s="2"/>
      <c r="G256" s="2"/>
      <c r="H256" s="2"/>
      <c r="I256" s="2"/>
      <c r="J256" s="74"/>
      <c r="K256" s="2"/>
      <c r="L256" s="2"/>
      <c r="M256" s="2"/>
      <c r="N256" s="2"/>
      <c r="O256" s="2"/>
      <c r="P256" s="91"/>
      <c r="Q256" s="2"/>
      <c r="R256" s="2"/>
      <c r="S256" s="3"/>
      <c r="T256" s="42"/>
      <c r="U256" s="41"/>
      <c r="V256" s="125"/>
      <c r="W256" s="45"/>
      <c r="X256" s="129"/>
    </row>
    <row r="257" spans="1:24" ht="16" x14ac:dyDescent="0.2">
      <c r="A257" s="56"/>
      <c r="B257" s="2"/>
      <c r="C257" s="1"/>
      <c r="D257" s="1"/>
      <c r="E257" s="2"/>
      <c r="F257" s="2"/>
      <c r="G257" s="2"/>
      <c r="H257" s="2"/>
      <c r="I257" s="2"/>
      <c r="J257" s="74"/>
      <c r="K257" s="2"/>
      <c r="L257" s="2"/>
      <c r="M257" s="2"/>
      <c r="N257" s="2"/>
      <c r="O257" s="2"/>
      <c r="P257" s="91"/>
      <c r="Q257" s="2"/>
      <c r="R257" s="2"/>
      <c r="S257" s="3"/>
      <c r="T257" s="42"/>
      <c r="U257" s="41"/>
      <c r="V257" s="125"/>
      <c r="W257" s="45"/>
      <c r="X257" s="129"/>
    </row>
    <row r="258" spans="1:24" ht="16" x14ac:dyDescent="0.2">
      <c r="A258" s="56"/>
      <c r="B258" s="2"/>
      <c r="C258" s="1"/>
      <c r="D258" s="1"/>
      <c r="E258" s="2"/>
      <c r="F258" s="2"/>
      <c r="G258" s="2"/>
      <c r="H258" s="2"/>
      <c r="I258" s="2"/>
      <c r="J258" s="74"/>
      <c r="K258" s="2"/>
      <c r="L258" s="2"/>
      <c r="M258" s="2"/>
      <c r="N258" s="2"/>
      <c r="O258" s="2"/>
      <c r="P258" s="91"/>
      <c r="Q258" s="2"/>
      <c r="R258" s="2"/>
      <c r="S258" s="3"/>
      <c r="T258" s="42"/>
      <c r="U258" s="41"/>
      <c r="V258" s="125"/>
      <c r="W258" s="45"/>
      <c r="X258" s="129"/>
    </row>
    <row r="259" spans="1:24" ht="16" x14ac:dyDescent="0.2">
      <c r="A259" s="56"/>
      <c r="B259" s="2"/>
      <c r="C259" s="1"/>
      <c r="D259" s="1"/>
      <c r="E259" s="2"/>
      <c r="F259" s="2"/>
      <c r="G259" s="2"/>
      <c r="H259" s="2"/>
      <c r="I259" s="2"/>
      <c r="J259" s="74"/>
      <c r="K259" s="2"/>
      <c r="L259" s="2"/>
      <c r="M259" s="2"/>
      <c r="N259" s="2"/>
      <c r="O259" s="2"/>
      <c r="P259" s="91"/>
      <c r="Q259" s="2"/>
      <c r="R259" s="2"/>
      <c r="S259" s="3"/>
      <c r="T259" s="42"/>
      <c r="U259" s="41"/>
      <c r="V259" s="125"/>
      <c r="W259" s="45"/>
      <c r="X259" s="129"/>
    </row>
    <row r="260" spans="1:24" ht="16" x14ac:dyDescent="0.2">
      <c r="A260" s="56"/>
      <c r="B260" s="2"/>
      <c r="C260" s="1"/>
      <c r="D260" s="1"/>
      <c r="E260" s="2"/>
      <c r="F260" s="2"/>
      <c r="G260" s="2"/>
      <c r="H260" s="2"/>
      <c r="I260" s="2"/>
      <c r="J260" s="74"/>
      <c r="K260" s="2"/>
      <c r="L260" s="2"/>
      <c r="M260" s="2"/>
      <c r="N260" s="2"/>
      <c r="O260" s="2"/>
      <c r="P260" s="91"/>
      <c r="Q260" s="2"/>
      <c r="R260" s="2"/>
      <c r="S260" s="3"/>
      <c r="T260" s="42"/>
      <c r="U260" s="41"/>
      <c r="V260" s="125"/>
      <c r="W260" s="45"/>
      <c r="X260" s="129"/>
    </row>
    <row r="261" spans="1:24" ht="16" x14ac:dyDescent="0.2">
      <c r="A261" s="56"/>
      <c r="B261" s="2"/>
      <c r="C261" s="1"/>
      <c r="D261" s="1"/>
      <c r="E261" s="2"/>
      <c r="F261" s="2"/>
      <c r="G261" s="2"/>
      <c r="H261" s="2"/>
      <c r="I261" s="2"/>
      <c r="J261" s="74"/>
      <c r="K261" s="2"/>
      <c r="L261" s="2"/>
      <c r="M261" s="2"/>
      <c r="N261" s="2"/>
      <c r="O261" s="2"/>
      <c r="P261" s="91"/>
      <c r="Q261" s="2"/>
      <c r="R261" s="2"/>
      <c r="S261" s="3"/>
      <c r="T261" s="42"/>
      <c r="U261" s="41"/>
      <c r="V261" s="125"/>
      <c r="W261" s="45"/>
      <c r="X261" s="129"/>
    </row>
    <row r="262" spans="1:24" ht="16" x14ac:dyDescent="0.2">
      <c r="A262" s="56"/>
      <c r="B262" s="2"/>
      <c r="C262" s="1"/>
      <c r="D262" s="1"/>
      <c r="E262" s="2"/>
      <c r="F262" s="2"/>
      <c r="G262" s="2"/>
      <c r="H262" s="2"/>
      <c r="I262" s="2"/>
      <c r="J262" s="74"/>
      <c r="K262" s="2"/>
      <c r="L262" s="2"/>
      <c r="M262" s="2"/>
      <c r="N262" s="2"/>
      <c r="O262" s="2"/>
      <c r="P262" s="91"/>
      <c r="Q262" s="2"/>
      <c r="R262" s="2"/>
      <c r="S262" s="3"/>
      <c r="T262" s="42"/>
      <c r="U262" s="41"/>
      <c r="V262" s="125"/>
      <c r="W262" s="45"/>
      <c r="X262" s="129"/>
    </row>
    <row r="263" spans="1:24" ht="16" x14ac:dyDescent="0.2">
      <c r="A263" s="56"/>
      <c r="B263" s="2"/>
      <c r="C263" s="1"/>
      <c r="D263" s="1"/>
      <c r="E263" s="2"/>
      <c r="F263" s="2"/>
      <c r="G263" s="2"/>
      <c r="H263" s="2"/>
      <c r="I263" s="2"/>
      <c r="J263" s="74"/>
      <c r="K263" s="2"/>
      <c r="L263" s="2"/>
      <c r="M263" s="2"/>
      <c r="N263" s="2"/>
      <c r="O263" s="2"/>
      <c r="P263" s="91"/>
      <c r="Q263" s="2"/>
      <c r="R263" s="2"/>
      <c r="S263" s="3"/>
      <c r="T263" s="42"/>
      <c r="U263" s="41"/>
      <c r="V263" s="125"/>
      <c r="W263" s="45"/>
      <c r="X263" s="129"/>
    </row>
    <row r="264" spans="1:24" ht="16" x14ac:dyDescent="0.2">
      <c r="A264" s="56"/>
      <c r="B264" s="2"/>
      <c r="C264" s="1"/>
      <c r="D264" s="1"/>
      <c r="E264" s="2"/>
      <c r="F264" s="2"/>
      <c r="G264" s="2"/>
      <c r="H264" s="2"/>
      <c r="I264" s="2"/>
      <c r="J264" s="74"/>
      <c r="K264" s="2"/>
      <c r="L264" s="2"/>
      <c r="M264" s="2"/>
      <c r="N264" s="2"/>
      <c r="O264" s="2"/>
      <c r="P264" s="91"/>
      <c r="Q264" s="2"/>
      <c r="R264" s="2"/>
      <c r="S264" s="3"/>
      <c r="T264" s="42"/>
      <c r="U264" s="41"/>
      <c r="V264" s="125"/>
      <c r="W264" s="45"/>
      <c r="X264" s="129"/>
    </row>
    <row r="265" spans="1:24" ht="16" x14ac:dyDescent="0.2">
      <c r="A265" s="56"/>
      <c r="B265" s="2"/>
      <c r="C265" s="1"/>
      <c r="D265" s="1"/>
      <c r="E265" s="2"/>
      <c r="F265" s="2"/>
      <c r="G265" s="2"/>
      <c r="H265" s="2"/>
      <c r="I265" s="2"/>
      <c r="J265" s="74"/>
      <c r="K265" s="2"/>
      <c r="L265" s="2"/>
      <c r="M265" s="2"/>
      <c r="N265" s="2"/>
      <c r="O265" s="2"/>
      <c r="P265" s="91"/>
      <c r="Q265" s="2"/>
      <c r="R265" s="2"/>
      <c r="S265" s="3"/>
      <c r="T265" s="42"/>
      <c r="U265" s="41"/>
      <c r="V265" s="125"/>
      <c r="W265" s="45"/>
      <c r="X265" s="129"/>
    </row>
    <row r="266" spans="1:24" ht="16" x14ac:dyDescent="0.2">
      <c r="A266" s="56"/>
      <c r="B266" s="2"/>
      <c r="C266" s="1"/>
      <c r="D266" s="1"/>
      <c r="E266" s="2"/>
      <c r="F266" s="2"/>
      <c r="G266" s="2"/>
      <c r="H266" s="2"/>
      <c r="I266" s="2"/>
      <c r="J266" s="74"/>
      <c r="K266" s="2"/>
      <c r="L266" s="2"/>
      <c r="M266" s="2"/>
      <c r="N266" s="2"/>
      <c r="O266" s="2"/>
      <c r="P266" s="91"/>
      <c r="Q266" s="2"/>
      <c r="R266" s="2"/>
      <c r="S266" s="3"/>
      <c r="T266" s="42"/>
      <c r="U266" s="41"/>
      <c r="V266" s="125"/>
      <c r="W266" s="45"/>
      <c r="X266" s="129"/>
    </row>
    <row r="267" spans="1:24" ht="16" x14ac:dyDescent="0.2">
      <c r="A267" s="56"/>
      <c r="B267" s="2"/>
      <c r="C267" s="1"/>
      <c r="D267" s="1"/>
      <c r="E267" s="2"/>
      <c r="F267" s="2"/>
      <c r="G267" s="2"/>
      <c r="H267" s="2"/>
      <c r="I267" s="2"/>
      <c r="J267" s="74"/>
      <c r="K267" s="2"/>
      <c r="L267" s="2"/>
      <c r="M267" s="2"/>
      <c r="N267" s="2"/>
      <c r="O267" s="2"/>
      <c r="P267" s="91"/>
      <c r="Q267" s="2"/>
      <c r="R267" s="2"/>
      <c r="S267" s="3"/>
      <c r="T267" s="42"/>
      <c r="U267" s="41"/>
      <c r="V267" s="125"/>
      <c r="W267" s="45"/>
      <c r="X267" s="129"/>
    </row>
    <row r="268" spans="1:24" ht="16" x14ac:dyDescent="0.2">
      <c r="A268" s="56"/>
      <c r="B268" s="2"/>
      <c r="C268" s="1"/>
      <c r="D268" s="1"/>
      <c r="E268" s="2"/>
      <c r="F268" s="2"/>
      <c r="G268" s="2"/>
      <c r="H268" s="2"/>
      <c r="I268" s="2"/>
      <c r="J268" s="74"/>
      <c r="K268" s="2"/>
      <c r="L268" s="2"/>
      <c r="M268" s="2"/>
      <c r="N268" s="2"/>
      <c r="O268" s="2"/>
      <c r="P268" s="91"/>
      <c r="Q268" s="2"/>
      <c r="R268" s="2"/>
      <c r="S268" s="3"/>
      <c r="T268" s="42"/>
      <c r="U268" s="41"/>
      <c r="V268" s="125"/>
      <c r="W268" s="45"/>
      <c r="X268" s="129"/>
    </row>
    <row r="269" spans="1:24" ht="16" x14ac:dyDescent="0.2">
      <c r="A269" s="56"/>
      <c r="B269" s="2"/>
      <c r="C269" s="1"/>
      <c r="D269" s="1"/>
      <c r="E269" s="2"/>
      <c r="F269" s="2"/>
      <c r="G269" s="2"/>
      <c r="H269" s="2"/>
      <c r="I269" s="2"/>
      <c r="J269" s="74"/>
      <c r="K269" s="2"/>
      <c r="L269" s="2"/>
      <c r="M269" s="2"/>
      <c r="N269" s="2"/>
      <c r="O269" s="2"/>
      <c r="P269" s="91"/>
      <c r="Q269" s="2"/>
      <c r="R269" s="2"/>
      <c r="S269" s="3"/>
      <c r="T269" s="42"/>
      <c r="U269" s="41"/>
      <c r="V269" s="125"/>
      <c r="W269" s="45"/>
      <c r="X269" s="129"/>
    </row>
    <row r="270" spans="1:24" ht="16" x14ac:dyDescent="0.2">
      <c r="A270" s="56"/>
      <c r="B270" s="2"/>
      <c r="C270" s="1"/>
      <c r="D270" s="1"/>
      <c r="E270" s="2"/>
      <c r="F270" s="2"/>
      <c r="G270" s="2"/>
      <c r="H270" s="2"/>
      <c r="I270" s="2"/>
      <c r="J270" s="74"/>
      <c r="K270" s="2"/>
      <c r="L270" s="2"/>
      <c r="M270" s="2"/>
      <c r="N270" s="2"/>
      <c r="O270" s="2"/>
      <c r="P270" s="91"/>
      <c r="Q270" s="2"/>
      <c r="R270" s="2"/>
      <c r="S270" s="3"/>
      <c r="T270" s="42"/>
      <c r="U270" s="41"/>
      <c r="V270" s="125"/>
      <c r="W270" s="45"/>
      <c r="X270" s="129"/>
    </row>
    <row r="271" spans="1:24" ht="16" x14ac:dyDescent="0.2">
      <c r="A271" s="56"/>
      <c r="B271" s="2"/>
      <c r="C271" s="1"/>
      <c r="D271" s="1"/>
      <c r="E271" s="2"/>
      <c r="F271" s="2"/>
      <c r="G271" s="2"/>
      <c r="H271" s="2"/>
      <c r="I271" s="2"/>
      <c r="J271" s="74"/>
      <c r="K271" s="2"/>
      <c r="L271" s="2"/>
      <c r="M271" s="2"/>
      <c r="N271" s="2"/>
      <c r="O271" s="2"/>
      <c r="P271" s="91"/>
      <c r="Q271" s="2"/>
      <c r="R271" s="2"/>
      <c r="S271" s="3"/>
      <c r="T271" s="42"/>
      <c r="U271" s="41"/>
      <c r="V271" s="125"/>
      <c r="W271" s="45"/>
      <c r="X271" s="129"/>
    </row>
    <row r="272" spans="1:24" ht="16" x14ac:dyDescent="0.2">
      <c r="A272" s="56"/>
      <c r="B272" s="2"/>
      <c r="C272" s="1"/>
      <c r="D272" s="1"/>
      <c r="E272" s="2"/>
      <c r="F272" s="2"/>
      <c r="G272" s="2"/>
      <c r="H272" s="2"/>
      <c r="I272" s="2"/>
      <c r="J272" s="74"/>
      <c r="K272" s="2"/>
      <c r="L272" s="2"/>
      <c r="M272" s="2"/>
      <c r="N272" s="2"/>
      <c r="O272" s="2"/>
      <c r="P272" s="91"/>
      <c r="Q272" s="2"/>
      <c r="R272" s="2"/>
      <c r="S272" s="3"/>
      <c r="T272" s="42"/>
      <c r="U272" s="41"/>
      <c r="V272" s="125"/>
      <c r="W272" s="45"/>
      <c r="X272" s="129"/>
    </row>
    <row r="273" spans="1:24" ht="16" x14ac:dyDescent="0.2">
      <c r="A273" s="56"/>
      <c r="B273" s="2"/>
      <c r="C273" s="1"/>
      <c r="D273" s="1"/>
      <c r="E273" s="2"/>
      <c r="F273" s="2"/>
      <c r="G273" s="2"/>
      <c r="H273" s="2"/>
      <c r="I273" s="2"/>
      <c r="J273" s="74"/>
      <c r="K273" s="2"/>
      <c r="L273" s="2"/>
      <c r="M273" s="2"/>
      <c r="N273" s="2"/>
      <c r="O273" s="2"/>
      <c r="P273" s="91"/>
      <c r="Q273" s="2"/>
      <c r="R273" s="2"/>
      <c r="S273" s="3"/>
      <c r="T273" s="42"/>
      <c r="U273" s="41"/>
      <c r="V273" s="125"/>
      <c r="W273" s="45"/>
      <c r="X273" s="129"/>
    </row>
    <row r="274" spans="1:24" ht="16" x14ac:dyDescent="0.2">
      <c r="A274" s="56"/>
      <c r="B274" s="2"/>
      <c r="C274" s="1"/>
      <c r="D274" s="1"/>
      <c r="E274" s="2"/>
      <c r="F274" s="2"/>
      <c r="G274" s="2"/>
      <c r="H274" s="2"/>
      <c r="I274" s="2"/>
      <c r="J274" s="74"/>
      <c r="K274" s="2"/>
      <c r="L274" s="2"/>
      <c r="M274" s="2"/>
      <c r="N274" s="2"/>
      <c r="O274" s="2"/>
      <c r="P274" s="91"/>
      <c r="Q274" s="2"/>
      <c r="R274" s="2"/>
      <c r="S274" s="3"/>
      <c r="T274" s="42"/>
      <c r="U274" s="41"/>
      <c r="V274" s="125"/>
      <c r="W274" s="45"/>
      <c r="X274" s="129"/>
    </row>
    <row r="275" spans="1:24" ht="16" x14ac:dyDescent="0.2">
      <c r="A275" s="56"/>
      <c r="B275" s="2"/>
      <c r="C275" s="1"/>
      <c r="D275" s="1"/>
      <c r="E275" s="2"/>
      <c r="F275" s="2"/>
      <c r="G275" s="2"/>
      <c r="H275" s="2"/>
      <c r="I275" s="2"/>
      <c r="J275" s="74"/>
      <c r="K275" s="2"/>
      <c r="L275" s="2"/>
      <c r="M275" s="2"/>
      <c r="N275" s="2"/>
      <c r="O275" s="2"/>
      <c r="P275" s="91"/>
      <c r="Q275" s="2"/>
      <c r="R275" s="2"/>
      <c r="S275" s="3"/>
      <c r="T275" s="42"/>
      <c r="U275" s="41"/>
      <c r="V275" s="125"/>
      <c r="W275" s="45"/>
      <c r="X275" s="129"/>
    </row>
    <row r="276" spans="1:24" ht="16" x14ac:dyDescent="0.2">
      <c r="A276" s="56"/>
      <c r="B276" s="2"/>
      <c r="C276" s="1"/>
      <c r="D276" s="1"/>
      <c r="E276" s="2"/>
      <c r="F276" s="2"/>
      <c r="G276" s="2"/>
      <c r="H276" s="2"/>
      <c r="I276" s="2"/>
      <c r="J276" s="74"/>
      <c r="K276" s="2"/>
      <c r="L276" s="2"/>
      <c r="M276" s="2"/>
      <c r="N276" s="2"/>
      <c r="O276" s="2"/>
      <c r="P276" s="91"/>
      <c r="Q276" s="2"/>
      <c r="R276" s="2"/>
      <c r="S276" s="3"/>
      <c r="T276" s="42"/>
      <c r="U276" s="41"/>
      <c r="V276" s="125"/>
      <c r="W276" s="45"/>
      <c r="X276" s="129"/>
    </row>
    <row r="277" spans="1:24" ht="16" x14ac:dyDescent="0.2">
      <c r="A277" s="56"/>
      <c r="B277" s="2"/>
      <c r="C277" s="1"/>
      <c r="D277" s="1"/>
      <c r="E277" s="2"/>
      <c r="F277" s="2"/>
      <c r="G277" s="2"/>
      <c r="H277" s="2"/>
      <c r="I277" s="2"/>
      <c r="J277" s="74"/>
      <c r="K277" s="2"/>
      <c r="L277" s="2"/>
      <c r="M277" s="2"/>
      <c r="N277" s="2"/>
      <c r="O277" s="2"/>
      <c r="P277" s="91"/>
      <c r="Q277" s="2"/>
      <c r="R277" s="2"/>
      <c r="S277" s="3"/>
      <c r="T277" s="42"/>
      <c r="U277" s="41"/>
      <c r="V277" s="125"/>
      <c r="W277" s="45"/>
      <c r="X277" s="129"/>
    </row>
    <row r="278" spans="1:24" ht="16" x14ac:dyDescent="0.2">
      <c r="A278" s="56"/>
      <c r="B278" s="2"/>
      <c r="C278" s="1"/>
      <c r="D278" s="1"/>
      <c r="E278" s="2"/>
      <c r="F278" s="2"/>
      <c r="G278" s="2"/>
      <c r="H278" s="2"/>
      <c r="I278" s="2"/>
      <c r="J278" s="74"/>
      <c r="K278" s="2"/>
      <c r="L278" s="2"/>
      <c r="M278" s="2"/>
      <c r="N278" s="2"/>
      <c r="O278" s="2"/>
      <c r="P278" s="91"/>
      <c r="Q278" s="2"/>
      <c r="R278" s="2"/>
      <c r="S278" s="3"/>
      <c r="T278" s="42"/>
      <c r="U278" s="41"/>
      <c r="V278" s="125"/>
      <c r="W278" s="45"/>
      <c r="X278" s="129"/>
    </row>
    <row r="279" spans="1:24" ht="16" x14ac:dyDescent="0.2">
      <c r="A279" s="56"/>
      <c r="B279" s="2"/>
      <c r="C279" s="1"/>
      <c r="D279" s="1"/>
      <c r="E279" s="2"/>
      <c r="F279" s="2"/>
      <c r="G279" s="2"/>
      <c r="H279" s="2"/>
      <c r="I279" s="2"/>
      <c r="J279" s="74"/>
      <c r="K279" s="2"/>
      <c r="L279" s="2"/>
      <c r="M279" s="2"/>
      <c r="N279" s="2"/>
      <c r="O279" s="2"/>
      <c r="P279" s="91"/>
      <c r="Q279" s="2"/>
      <c r="R279" s="2"/>
      <c r="S279" s="3"/>
      <c r="T279" s="42"/>
      <c r="U279" s="41"/>
      <c r="V279" s="125"/>
      <c r="W279" s="45"/>
      <c r="X279" s="129"/>
    </row>
    <row r="280" spans="1:24" ht="16" x14ac:dyDescent="0.2">
      <c r="A280" s="56"/>
      <c r="B280" s="2"/>
      <c r="C280" s="1"/>
      <c r="D280" s="1"/>
      <c r="E280" s="2"/>
      <c r="F280" s="2"/>
      <c r="G280" s="2"/>
      <c r="H280" s="2"/>
      <c r="I280" s="2"/>
      <c r="J280" s="74"/>
      <c r="K280" s="2"/>
      <c r="L280" s="2"/>
      <c r="M280" s="2"/>
      <c r="N280" s="2"/>
      <c r="O280" s="2"/>
      <c r="P280" s="91"/>
      <c r="Q280" s="2"/>
      <c r="R280" s="2"/>
      <c r="S280" s="3"/>
      <c r="T280" s="42"/>
      <c r="U280" s="41"/>
      <c r="V280" s="125"/>
      <c r="W280" s="45"/>
      <c r="X280" s="129"/>
    </row>
    <row r="281" spans="1:24" ht="16" x14ac:dyDescent="0.2">
      <c r="A281" s="56"/>
      <c r="B281" s="2"/>
      <c r="C281" s="1"/>
      <c r="D281" s="1"/>
      <c r="E281" s="2"/>
      <c r="F281" s="2"/>
      <c r="G281" s="2"/>
      <c r="H281" s="2"/>
      <c r="I281" s="2"/>
      <c r="J281" s="74"/>
      <c r="K281" s="2"/>
      <c r="L281" s="2"/>
      <c r="M281" s="2"/>
      <c r="N281" s="2"/>
      <c r="O281" s="2"/>
      <c r="P281" s="91"/>
      <c r="Q281" s="2"/>
      <c r="R281" s="2"/>
      <c r="S281" s="3"/>
      <c r="T281" s="42"/>
      <c r="U281" s="41"/>
      <c r="V281" s="125"/>
      <c r="W281" s="45"/>
      <c r="X281" s="129"/>
    </row>
    <row r="282" spans="1:24" ht="16" x14ac:dyDescent="0.2">
      <c r="A282" s="56"/>
      <c r="B282" s="2"/>
      <c r="C282" s="1"/>
      <c r="D282" s="1"/>
      <c r="E282" s="2"/>
      <c r="F282" s="2"/>
      <c r="G282" s="2"/>
      <c r="H282" s="2"/>
      <c r="I282" s="2"/>
      <c r="J282" s="74"/>
      <c r="K282" s="2"/>
      <c r="L282" s="2"/>
      <c r="M282" s="2"/>
      <c r="N282" s="2"/>
      <c r="O282" s="2"/>
      <c r="P282" s="91"/>
      <c r="Q282" s="2"/>
      <c r="R282" s="2"/>
      <c r="S282" s="3"/>
      <c r="T282" s="42"/>
      <c r="U282" s="41"/>
      <c r="V282" s="125"/>
      <c r="W282" s="45"/>
      <c r="X282" s="129"/>
    </row>
    <row r="283" spans="1:24" ht="16" x14ac:dyDescent="0.2">
      <c r="A283" s="56"/>
      <c r="B283" s="2"/>
      <c r="C283" s="1"/>
      <c r="D283" s="1"/>
      <c r="E283" s="2"/>
      <c r="F283" s="2"/>
      <c r="G283" s="2"/>
      <c r="H283" s="2"/>
      <c r="I283" s="2"/>
      <c r="J283" s="74"/>
      <c r="K283" s="2"/>
      <c r="L283" s="2"/>
      <c r="M283" s="2"/>
      <c r="N283" s="2"/>
      <c r="O283" s="2"/>
      <c r="P283" s="91"/>
      <c r="Q283" s="2"/>
      <c r="R283" s="2"/>
      <c r="S283" s="3"/>
      <c r="T283" s="42"/>
      <c r="U283" s="41"/>
      <c r="V283" s="125"/>
      <c r="W283" s="45"/>
      <c r="X283" s="129"/>
    </row>
    <row r="284" spans="1:24" ht="16" x14ac:dyDescent="0.2">
      <c r="A284" s="56"/>
      <c r="B284" s="2"/>
      <c r="C284" s="1"/>
      <c r="D284" s="1"/>
      <c r="E284" s="2"/>
      <c r="F284" s="2"/>
      <c r="G284" s="2"/>
      <c r="H284" s="2"/>
      <c r="I284" s="2"/>
      <c r="J284" s="74"/>
      <c r="K284" s="2"/>
      <c r="L284" s="2"/>
      <c r="M284" s="2"/>
      <c r="N284" s="2"/>
      <c r="O284" s="2"/>
      <c r="P284" s="91"/>
      <c r="Q284" s="2"/>
      <c r="R284" s="2"/>
      <c r="S284" s="3"/>
      <c r="T284" s="42"/>
      <c r="U284" s="41"/>
      <c r="V284" s="125"/>
      <c r="W284" s="45"/>
      <c r="X284" s="129"/>
    </row>
    <row r="285" spans="1:24" ht="16" x14ac:dyDescent="0.2">
      <c r="A285" s="56"/>
      <c r="B285" s="2"/>
      <c r="C285" s="1"/>
      <c r="D285" s="1"/>
      <c r="E285" s="2"/>
      <c r="F285" s="2"/>
      <c r="G285" s="2"/>
      <c r="H285" s="2"/>
      <c r="I285" s="2"/>
      <c r="J285" s="74"/>
      <c r="K285" s="2"/>
      <c r="L285" s="2"/>
      <c r="M285" s="2"/>
      <c r="N285" s="2"/>
      <c r="O285" s="2"/>
      <c r="P285" s="91"/>
      <c r="Q285" s="2"/>
      <c r="R285" s="2"/>
      <c r="S285" s="3"/>
      <c r="T285" s="42"/>
      <c r="U285" s="41"/>
      <c r="V285" s="125"/>
      <c r="W285" s="45"/>
      <c r="X285" s="129"/>
    </row>
    <row r="286" spans="1:24" ht="16" x14ac:dyDescent="0.2">
      <c r="A286" s="56"/>
      <c r="B286" s="2"/>
      <c r="C286" s="1"/>
      <c r="D286" s="1"/>
      <c r="E286" s="2"/>
      <c r="F286" s="2"/>
      <c r="G286" s="2"/>
      <c r="H286" s="2"/>
      <c r="I286" s="2"/>
      <c r="J286" s="74"/>
      <c r="K286" s="2"/>
      <c r="L286" s="2"/>
      <c r="M286" s="2"/>
      <c r="N286" s="2"/>
      <c r="O286" s="2"/>
      <c r="P286" s="91"/>
      <c r="Q286" s="2"/>
      <c r="R286" s="2"/>
      <c r="S286" s="3"/>
      <c r="T286" s="42"/>
      <c r="U286" s="41"/>
      <c r="V286" s="125"/>
      <c r="W286" s="45"/>
      <c r="X286" s="129"/>
    </row>
    <row r="287" spans="1:24" ht="16" x14ac:dyDescent="0.2">
      <c r="A287" s="56"/>
      <c r="B287" s="2"/>
      <c r="C287" s="1"/>
      <c r="D287" s="1"/>
      <c r="E287" s="2"/>
      <c r="F287" s="2"/>
      <c r="G287" s="2"/>
      <c r="H287" s="2"/>
      <c r="I287" s="2"/>
      <c r="J287" s="74"/>
      <c r="K287" s="2"/>
      <c r="L287" s="2"/>
      <c r="M287" s="2"/>
      <c r="N287" s="2"/>
      <c r="O287" s="2"/>
      <c r="P287" s="91"/>
      <c r="Q287" s="2"/>
      <c r="R287" s="2"/>
      <c r="S287" s="3"/>
      <c r="T287" s="42"/>
      <c r="U287" s="41"/>
      <c r="V287" s="125"/>
      <c r="W287" s="45"/>
      <c r="X287" s="129"/>
    </row>
    <row r="288" spans="1:24" ht="16" x14ac:dyDescent="0.2">
      <c r="A288" s="56"/>
      <c r="B288" s="2"/>
      <c r="C288" s="1"/>
      <c r="D288" s="1"/>
      <c r="E288" s="2"/>
      <c r="F288" s="2"/>
      <c r="G288" s="2"/>
      <c r="H288" s="2"/>
      <c r="I288" s="2"/>
      <c r="J288" s="74"/>
      <c r="K288" s="2"/>
      <c r="L288" s="2"/>
      <c r="M288" s="2"/>
      <c r="N288" s="2"/>
      <c r="O288" s="2"/>
      <c r="P288" s="91"/>
      <c r="Q288" s="2"/>
      <c r="R288" s="2"/>
      <c r="S288" s="3"/>
      <c r="T288" s="42"/>
      <c r="U288" s="41"/>
      <c r="V288" s="125"/>
      <c r="W288" s="45"/>
      <c r="X288" s="129"/>
    </row>
    <row r="289" spans="1:24" ht="16" x14ac:dyDescent="0.2">
      <c r="A289" s="56"/>
      <c r="B289" s="2"/>
      <c r="C289" s="1"/>
      <c r="D289" s="1"/>
      <c r="E289" s="2"/>
      <c r="F289" s="2"/>
      <c r="G289" s="2"/>
      <c r="H289" s="2"/>
      <c r="I289" s="2"/>
      <c r="J289" s="74"/>
      <c r="K289" s="2"/>
      <c r="L289" s="2"/>
      <c r="M289" s="2"/>
      <c r="N289" s="2"/>
      <c r="O289" s="2"/>
      <c r="P289" s="91"/>
      <c r="Q289" s="2"/>
      <c r="R289" s="2"/>
      <c r="S289" s="3"/>
      <c r="T289" s="42"/>
      <c r="U289" s="41"/>
      <c r="V289" s="125"/>
      <c r="W289" s="45"/>
      <c r="X289" s="129"/>
    </row>
    <row r="290" spans="1:24" ht="16" x14ac:dyDescent="0.2">
      <c r="A290" s="56"/>
      <c r="B290" s="2"/>
      <c r="C290" s="1"/>
      <c r="D290" s="1"/>
      <c r="E290" s="2"/>
      <c r="F290" s="2"/>
      <c r="G290" s="2"/>
      <c r="H290" s="2"/>
      <c r="I290" s="2"/>
      <c r="J290" s="74"/>
      <c r="K290" s="2"/>
      <c r="L290" s="2"/>
      <c r="M290" s="2"/>
      <c r="N290" s="2"/>
      <c r="O290" s="2"/>
      <c r="P290" s="91"/>
      <c r="Q290" s="2"/>
      <c r="R290" s="2"/>
      <c r="S290" s="3"/>
      <c r="T290" s="42"/>
      <c r="U290" s="41"/>
      <c r="V290" s="125"/>
      <c r="W290" s="45"/>
      <c r="X290" s="129"/>
    </row>
    <row r="291" spans="1:24" ht="16" x14ac:dyDescent="0.2">
      <c r="A291" s="56"/>
      <c r="B291" s="2"/>
      <c r="C291" s="1"/>
      <c r="D291" s="1"/>
      <c r="E291" s="2"/>
      <c r="F291" s="2"/>
      <c r="G291" s="2"/>
      <c r="H291" s="2"/>
      <c r="I291" s="2"/>
      <c r="J291" s="74"/>
      <c r="K291" s="2"/>
      <c r="L291" s="2"/>
      <c r="M291" s="2"/>
      <c r="N291" s="2"/>
      <c r="O291" s="2"/>
      <c r="P291" s="91"/>
      <c r="Q291" s="2"/>
      <c r="R291" s="2"/>
      <c r="S291" s="3"/>
      <c r="T291" s="42"/>
      <c r="U291" s="41"/>
      <c r="V291" s="125"/>
      <c r="W291" s="45"/>
      <c r="X291" s="129"/>
    </row>
    <row r="292" spans="1:24" ht="16" x14ac:dyDescent="0.2">
      <c r="A292" s="56"/>
      <c r="B292" s="2"/>
      <c r="C292" s="1"/>
      <c r="D292" s="1"/>
      <c r="E292" s="2"/>
      <c r="F292" s="2"/>
      <c r="G292" s="2"/>
      <c r="H292" s="2"/>
      <c r="I292" s="2"/>
      <c r="J292" s="74"/>
      <c r="K292" s="2"/>
      <c r="L292" s="2"/>
      <c r="M292" s="2"/>
      <c r="N292" s="2"/>
      <c r="O292" s="2"/>
      <c r="P292" s="91"/>
      <c r="Q292" s="2"/>
      <c r="R292" s="2"/>
      <c r="S292" s="3"/>
      <c r="T292" s="42"/>
      <c r="U292" s="41"/>
      <c r="V292" s="125"/>
      <c r="W292" s="45"/>
      <c r="X292" s="129"/>
    </row>
    <row r="293" spans="1:24" ht="16" x14ac:dyDescent="0.2">
      <c r="A293" s="56"/>
      <c r="B293" s="2"/>
      <c r="C293" s="1"/>
      <c r="D293" s="1"/>
      <c r="E293" s="2"/>
      <c r="F293" s="2"/>
      <c r="G293" s="2"/>
      <c r="H293" s="2"/>
      <c r="I293" s="2"/>
      <c r="J293" s="74"/>
      <c r="K293" s="2"/>
      <c r="L293" s="2"/>
      <c r="M293" s="2"/>
      <c r="N293" s="2"/>
      <c r="O293" s="2"/>
      <c r="P293" s="91"/>
      <c r="Q293" s="2"/>
      <c r="R293" s="2"/>
      <c r="S293" s="3"/>
      <c r="T293" s="42"/>
      <c r="U293" s="41"/>
      <c r="V293" s="125"/>
      <c r="W293" s="45"/>
      <c r="X293" s="129"/>
    </row>
    <row r="294" spans="1:24" ht="16" x14ac:dyDescent="0.2">
      <c r="A294" s="56"/>
      <c r="B294" s="2"/>
      <c r="C294" s="1"/>
      <c r="D294" s="1"/>
      <c r="E294" s="2"/>
      <c r="F294" s="2"/>
      <c r="G294" s="2"/>
      <c r="H294" s="2"/>
      <c r="I294" s="2"/>
      <c r="J294" s="74"/>
      <c r="K294" s="2"/>
      <c r="L294" s="2"/>
      <c r="M294" s="2"/>
      <c r="N294" s="2"/>
      <c r="O294" s="2"/>
      <c r="P294" s="91"/>
      <c r="Q294" s="2"/>
      <c r="R294" s="2"/>
      <c r="S294" s="3"/>
      <c r="T294" s="42"/>
      <c r="U294" s="41"/>
      <c r="V294" s="125"/>
      <c r="W294" s="45"/>
      <c r="X294" s="129"/>
    </row>
    <row r="295" spans="1:24" ht="16" x14ac:dyDescent="0.2">
      <c r="A295" s="56"/>
      <c r="B295" s="2"/>
      <c r="C295" s="1"/>
      <c r="D295" s="1"/>
      <c r="E295" s="2"/>
      <c r="F295" s="2"/>
      <c r="G295" s="2"/>
      <c r="H295" s="2"/>
      <c r="I295" s="2"/>
      <c r="J295" s="74"/>
      <c r="K295" s="2"/>
      <c r="L295" s="2"/>
      <c r="M295" s="2"/>
      <c r="N295" s="2"/>
      <c r="O295" s="2"/>
      <c r="P295" s="91"/>
      <c r="Q295" s="2"/>
      <c r="R295" s="2"/>
      <c r="S295" s="3"/>
      <c r="T295" s="42"/>
      <c r="U295" s="41"/>
      <c r="V295" s="125"/>
      <c r="W295" s="45"/>
      <c r="X295" s="129"/>
    </row>
    <row r="296" spans="1:24" ht="16" x14ac:dyDescent="0.2">
      <c r="A296" s="56"/>
      <c r="B296" s="2"/>
      <c r="C296" s="1"/>
      <c r="D296" s="1"/>
      <c r="E296" s="2"/>
      <c r="F296" s="2"/>
      <c r="G296" s="2"/>
      <c r="H296" s="2"/>
      <c r="I296" s="2"/>
      <c r="J296" s="74"/>
      <c r="K296" s="2"/>
      <c r="L296" s="2"/>
      <c r="M296" s="2"/>
      <c r="N296" s="2"/>
      <c r="O296" s="2"/>
      <c r="P296" s="91"/>
      <c r="Q296" s="2"/>
      <c r="R296" s="2"/>
      <c r="S296" s="3"/>
      <c r="T296" s="42"/>
      <c r="U296" s="41"/>
      <c r="V296" s="125"/>
      <c r="W296" s="45"/>
      <c r="X296" s="129"/>
    </row>
    <row r="297" spans="1:24" ht="16" x14ac:dyDescent="0.2">
      <c r="A297" s="56"/>
      <c r="B297" s="2"/>
      <c r="C297" s="1"/>
      <c r="D297" s="1"/>
      <c r="E297" s="2"/>
      <c r="F297" s="2"/>
      <c r="G297" s="2"/>
      <c r="H297" s="2"/>
      <c r="I297" s="2"/>
      <c r="J297" s="74"/>
      <c r="K297" s="2"/>
      <c r="L297" s="2"/>
      <c r="M297" s="2"/>
      <c r="N297" s="2"/>
      <c r="O297" s="2"/>
      <c r="P297" s="91"/>
      <c r="Q297" s="2"/>
      <c r="R297" s="2"/>
      <c r="S297" s="3"/>
      <c r="T297" s="42"/>
      <c r="U297" s="41"/>
      <c r="V297" s="125"/>
      <c r="W297" s="45"/>
      <c r="X297" s="129"/>
    </row>
    <row r="298" spans="1:24" ht="16" x14ac:dyDescent="0.2">
      <c r="A298" s="56"/>
      <c r="B298" s="2"/>
      <c r="C298" s="1"/>
      <c r="D298" s="1"/>
      <c r="E298" s="2"/>
      <c r="F298" s="2"/>
      <c r="G298" s="2"/>
      <c r="H298" s="2"/>
      <c r="I298" s="2"/>
      <c r="J298" s="74"/>
      <c r="K298" s="2"/>
      <c r="L298" s="2"/>
      <c r="M298" s="2"/>
      <c r="N298" s="2"/>
      <c r="O298" s="2"/>
      <c r="P298" s="91"/>
      <c r="Q298" s="2"/>
      <c r="R298" s="2"/>
      <c r="S298" s="3"/>
      <c r="T298" s="42"/>
      <c r="U298" s="41"/>
      <c r="V298" s="125"/>
      <c r="W298" s="45"/>
      <c r="X298" s="129"/>
    </row>
    <row r="299" spans="1:24" ht="16" x14ac:dyDescent="0.2">
      <c r="A299" s="56"/>
      <c r="B299" s="2"/>
      <c r="C299" s="1"/>
      <c r="D299" s="1"/>
      <c r="E299" s="2"/>
      <c r="F299" s="2"/>
      <c r="G299" s="2"/>
      <c r="H299" s="2"/>
      <c r="I299" s="2"/>
      <c r="J299" s="74"/>
      <c r="K299" s="2"/>
      <c r="L299" s="2"/>
      <c r="M299" s="2"/>
      <c r="N299" s="2"/>
      <c r="O299" s="2"/>
      <c r="P299" s="91"/>
      <c r="Q299" s="2"/>
      <c r="R299" s="2"/>
      <c r="S299" s="3"/>
      <c r="T299" s="42"/>
      <c r="U299" s="41"/>
      <c r="V299" s="125"/>
      <c r="W299" s="45"/>
      <c r="X299" s="129"/>
    </row>
    <row r="300" spans="1:24" ht="16" x14ac:dyDescent="0.2">
      <c r="A300" s="56"/>
      <c r="B300" s="2"/>
      <c r="C300" s="1"/>
      <c r="D300" s="1"/>
      <c r="E300" s="2"/>
      <c r="F300" s="2"/>
      <c r="G300" s="2"/>
      <c r="H300" s="2"/>
      <c r="I300" s="2"/>
      <c r="J300" s="74"/>
      <c r="K300" s="2"/>
      <c r="L300" s="2"/>
      <c r="M300" s="2"/>
      <c r="N300" s="2"/>
      <c r="O300" s="2"/>
      <c r="P300" s="91"/>
      <c r="Q300" s="2"/>
      <c r="R300" s="2"/>
      <c r="S300" s="3"/>
      <c r="T300" s="42"/>
      <c r="U300" s="41"/>
      <c r="V300" s="125"/>
      <c r="W300" s="45"/>
      <c r="X300" s="129"/>
    </row>
    <row r="301" spans="1:24" ht="16" x14ac:dyDescent="0.2">
      <c r="A301" s="56"/>
      <c r="B301" s="2"/>
      <c r="C301" s="1"/>
      <c r="D301" s="1"/>
      <c r="E301" s="2"/>
      <c r="F301" s="2"/>
      <c r="G301" s="2"/>
      <c r="H301" s="2"/>
      <c r="I301" s="2"/>
      <c r="J301" s="74"/>
      <c r="K301" s="2"/>
      <c r="L301" s="2"/>
      <c r="M301" s="2"/>
      <c r="N301" s="2"/>
      <c r="O301" s="2"/>
      <c r="P301" s="91"/>
      <c r="Q301" s="2"/>
      <c r="R301" s="2"/>
      <c r="S301" s="3"/>
      <c r="T301" s="42"/>
      <c r="U301" s="41"/>
      <c r="V301" s="125"/>
      <c r="W301" s="45"/>
      <c r="X301" s="129"/>
    </row>
    <row r="302" spans="1:24" ht="16" x14ac:dyDescent="0.2">
      <c r="A302" s="56"/>
      <c r="B302" s="2"/>
      <c r="C302" s="1"/>
      <c r="D302" s="1"/>
      <c r="E302" s="2"/>
      <c r="F302" s="2"/>
      <c r="G302" s="2"/>
      <c r="H302" s="2"/>
      <c r="I302" s="2"/>
      <c r="J302" s="74"/>
      <c r="K302" s="2"/>
      <c r="L302" s="2"/>
      <c r="M302" s="2"/>
      <c r="N302" s="2"/>
      <c r="O302" s="2"/>
      <c r="P302" s="91"/>
      <c r="Q302" s="2"/>
      <c r="R302" s="2"/>
      <c r="S302" s="3"/>
      <c r="T302" s="42"/>
      <c r="U302" s="41"/>
      <c r="V302" s="125"/>
      <c r="W302" s="45"/>
      <c r="X302" s="129"/>
    </row>
    <row r="303" spans="1:24" ht="16" x14ac:dyDescent="0.2">
      <c r="A303" s="56"/>
      <c r="B303" s="2"/>
      <c r="C303" s="1"/>
      <c r="D303" s="1"/>
      <c r="E303" s="2"/>
      <c r="F303" s="2"/>
      <c r="G303" s="2"/>
      <c r="H303" s="2"/>
      <c r="I303" s="2"/>
      <c r="J303" s="74"/>
      <c r="K303" s="2"/>
      <c r="L303" s="2"/>
      <c r="M303" s="2"/>
      <c r="N303" s="2"/>
      <c r="O303" s="2"/>
      <c r="P303" s="91"/>
      <c r="Q303" s="2"/>
      <c r="R303" s="2"/>
      <c r="S303" s="3"/>
      <c r="T303" s="42"/>
      <c r="U303" s="41"/>
      <c r="V303" s="125"/>
      <c r="W303" s="45"/>
      <c r="X303" s="129"/>
    </row>
    <row r="304" spans="1:24" ht="16" x14ac:dyDescent="0.2">
      <c r="A304" s="56"/>
      <c r="B304" s="2"/>
      <c r="C304" s="1"/>
      <c r="D304" s="1"/>
      <c r="E304" s="2"/>
      <c r="F304" s="2"/>
      <c r="G304" s="2"/>
      <c r="H304" s="2"/>
      <c r="I304" s="2"/>
      <c r="J304" s="74"/>
      <c r="K304" s="2"/>
      <c r="L304" s="2"/>
      <c r="M304" s="2"/>
      <c r="N304" s="2"/>
      <c r="O304" s="2"/>
      <c r="P304" s="91"/>
      <c r="Q304" s="2"/>
      <c r="R304" s="2"/>
      <c r="S304" s="3"/>
      <c r="T304" s="42"/>
      <c r="U304" s="41"/>
      <c r="V304" s="125"/>
      <c r="W304" s="45"/>
      <c r="X304" s="129"/>
    </row>
    <row r="305" spans="1:24" ht="16" x14ac:dyDescent="0.2">
      <c r="A305" s="56"/>
      <c r="B305" s="2"/>
      <c r="C305" s="1"/>
      <c r="D305" s="1"/>
      <c r="E305" s="2"/>
      <c r="F305" s="2"/>
      <c r="G305" s="2"/>
      <c r="H305" s="2"/>
      <c r="I305" s="2"/>
      <c r="J305" s="74"/>
      <c r="K305" s="2"/>
      <c r="L305" s="2"/>
      <c r="M305" s="2"/>
      <c r="N305" s="2"/>
      <c r="O305" s="2"/>
      <c r="P305" s="91"/>
      <c r="Q305" s="2"/>
      <c r="R305" s="2"/>
      <c r="S305" s="3"/>
      <c r="T305" s="42"/>
      <c r="U305" s="41"/>
      <c r="V305" s="125"/>
      <c r="W305" s="45"/>
      <c r="X305" s="129"/>
    </row>
    <row r="306" spans="1:24" ht="16" x14ac:dyDescent="0.2">
      <c r="A306" s="56"/>
      <c r="B306" s="2"/>
      <c r="C306" s="1"/>
      <c r="D306" s="1"/>
      <c r="E306" s="2"/>
      <c r="F306" s="2"/>
      <c r="G306" s="2"/>
      <c r="H306" s="2"/>
      <c r="I306" s="2"/>
      <c r="J306" s="74"/>
      <c r="K306" s="2"/>
      <c r="L306" s="2"/>
      <c r="M306" s="2"/>
      <c r="N306" s="2"/>
      <c r="O306" s="2"/>
      <c r="P306" s="91"/>
      <c r="Q306" s="2"/>
      <c r="R306" s="2"/>
      <c r="S306" s="3"/>
      <c r="T306" s="42"/>
      <c r="U306" s="41"/>
      <c r="V306" s="125"/>
      <c r="W306" s="45"/>
      <c r="X306" s="129"/>
    </row>
    <row r="307" spans="1:24" ht="16" x14ac:dyDescent="0.2">
      <c r="A307" s="56"/>
      <c r="B307" s="2"/>
      <c r="C307" s="1"/>
      <c r="D307" s="1"/>
      <c r="E307" s="2"/>
      <c r="F307" s="2"/>
      <c r="G307" s="2"/>
      <c r="H307" s="2"/>
      <c r="I307" s="2"/>
      <c r="J307" s="74"/>
      <c r="K307" s="2"/>
      <c r="L307" s="2"/>
      <c r="M307" s="2"/>
      <c r="N307" s="2"/>
      <c r="O307" s="2"/>
      <c r="P307" s="91"/>
      <c r="Q307" s="2"/>
      <c r="R307" s="2"/>
      <c r="S307" s="3"/>
      <c r="T307" s="42"/>
      <c r="U307" s="41"/>
      <c r="V307" s="125"/>
      <c r="W307" s="45"/>
      <c r="X307" s="129"/>
    </row>
    <row r="308" spans="1:24" ht="16" x14ac:dyDescent="0.2">
      <c r="A308" s="56"/>
      <c r="B308" s="2"/>
      <c r="C308" s="1"/>
      <c r="D308" s="1"/>
      <c r="E308" s="2"/>
      <c r="F308" s="2"/>
      <c r="G308" s="2"/>
      <c r="H308" s="2"/>
      <c r="I308" s="2"/>
      <c r="J308" s="74"/>
      <c r="K308" s="2"/>
      <c r="L308" s="2"/>
      <c r="M308" s="2"/>
      <c r="N308" s="2"/>
      <c r="O308" s="2"/>
      <c r="P308" s="91"/>
      <c r="Q308" s="2"/>
      <c r="R308" s="2"/>
      <c r="S308" s="3"/>
      <c r="T308" s="42"/>
      <c r="U308" s="41"/>
      <c r="V308" s="125"/>
      <c r="W308" s="45"/>
      <c r="X308" s="129"/>
    </row>
    <row r="309" spans="1:24" ht="16" x14ac:dyDescent="0.2">
      <c r="A309" s="56"/>
      <c r="B309" s="2"/>
      <c r="C309" s="1"/>
      <c r="D309" s="1"/>
      <c r="E309" s="2"/>
      <c r="F309" s="2"/>
      <c r="G309" s="2"/>
      <c r="H309" s="2"/>
      <c r="I309" s="2"/>
      <c r="J309" s="74"/>
      <c r="K309" s="2"/>
      <c r="L309" s="2"/>
      <c r="M309" s="2"/>
      <c r="N309" s="2"/>
      <c r="O309" s="2"/>
      <c r="P309" s="91"/>
      <c r="Q309" s="2"/>
      <c r="R309" s="2"/>
      <c r="S309" s="3"/>
      <c r="T309" s="42"/>
      <c r="U309" s="41"/>
      <c r="V309" s="125"/>
      <c r="W309" s="45"/>
      <c r="X309" s="129"/>
    </row>
    <row r="310" spans="1:24" ht="16" x14ac:dyDescent="0.2">
      <c r="A310" s="56"/>
      <c r="B310" s="2"/>
      <c r="C310" s="1"/>
      <c r="D310" s="1"/>
      <c r="E310" s="2"/>
      <c r="F310" s="2"/>
      <c r="G310" s="2"/>
      <c r="H310" s="2"/>
      <c r="I310" s="2"/>
      <c r="J310" s="74"/>
      <c r="K310" s="2"/>
      <c r="L310" s="2"/>
      <c r="M310" s="2"/>
      <c r="N310" s="2"/>
      <c r="O310" s="2"/>
      <c r="P310" s="91"/>
      <c r="Q310" s="2"/>
      <c r="R310" s="2"/>
      <c r="S310" s="3"/>
      <c r="T310" s="42"/>
      <c r="U310" s="41"/>
      <c r="V310" s="125"/>
      <c r="W310" s="45"/>
      <c r="X310" s="129"/>
    </row>
    <row r="311" spans="1:24" ht="16" x14ac:dyDescent="0.2">
      <c r="A311" s="56"/>
      <c r="B311" s="2"/>
      <c r="C311" s="1"/>
      <c r="D311" s="1"/>
      <c r="E311" s="2"/>
      <c r="F311" s="2"/>
      <c r="G311" s="2"/>
      <c r="H311" s="2"/>
      <c r="I311" s="2"/>
      <c r="J311" s="74"/>
      <c r="K311" s="2"/>
      <c r="L311" s="2"/>
      <c r="M311" s="2"/>
      <c r="N311" s="2"/>
      <c r="O311" s="2"/>
      <c r="P311" s="91"/>
      <c r="Q311" s="2"/>
      <c r="R311" s="2"/>
      <c r="S311" s="3"/>
      <c r="T311" s="42"/>
      <c r="U311" s="41"/>
      <c r="V311" s="125"/>
      <c r="W311" s="45"/>
      <c r="X311" s="129"/>
    </row>
    <row r="312" spans="1:24" ht="16" x14ac:dyDescent="0.2">
      <c r="A312" s="56"/>
      <c r="B312" s="2"/>
      <c r="C312" s="1"/>
      <c r="D312" s="1"/>
      <c r="E312" s="2"/>
      <c r="F312" s="2"/>
      <c r="G312" s="2"/>
      <c r="H312" s="2"/>
      <c r="I312" s="2"/>
      <c r="J312" s="74"/>
      <c r="K312" s="2"/>
      <c r="L312" s="2"/>
      <c r="M312" s="2"/>
      <c r="N312" s="2"/>
      <c r="O312" s="2"/>
      <c r="P312" s="91"/>
      <c r="Q312" s="2"/>
      <c r="R312" s="2"/>
      <c r="S312" s="3"/>
      <c r="T312" s="42"/>
      <c r="U312" s="41"/>
      <c r="V312" s="125"/>
      <c r="W312" s="45"/>
      <c r="X312" s="129"/>
    </row>
    <row r="313" spans="1:24" ht="16" x14ac:dyDescent="0.2">
      <c r="A313" s="56"/>
      <c r="B313" s="2"/>
      <c r="C313" s="1"/>
      <c r="D313" s="1"/>
      <c r="E313" s="2"/>
      <c r="F313" s="2"/>
      <c r="G313" s="2"/>
      <c r="H313" s="2"/>
      <c r="I313" s="2"/>
      <c r="J313" s="74"/>
      <c r="K313" s="2"/>
      <c r="L313" s="2"/>
      <c r="M313" s="2"/>
      <c r="N313" s="2"/>
      <c r="O313" s="2"/>
      <c r="P313" s="91"/>
      <c r="Q313" s="2"/>
      <c r="R313" s="2"/>
      <c r="S313" s="3"/>
      <c r="T313" s="42"/>
      <c r="U313" s="41"/>
      <c r="V313" s="125"/>
      <c r="W313" s="45"/>
      <c r="X313" s="129"/>
    </row>
    <row r="314" spans="1:24" ht="16" x14ac:dyDescent="0.2">
      <c r="A314" s="56"/>
      <c r="B314" s="2"/>
      <c r="C314" s="1"/>
      <c r="D314" s="1"/>
      <c r="E314" s="2"/>
      <c r="F314" s="2"/>
      <c r="G314" s="2"/>
      <c r="H314" s="2"/>
      <c r="I314" s="2"/>
      <c r="J314" s="74"/>
      <c r="K314" s="2"/>
      <c r="L314" s="2"/>
      <c r="M314" s="2"/>
      <c r="N314" s="2"/>
      <c r="O314" s="2"/>
      <c r="P314" s="91"/>
      <c r="Q314" s="2"/>
      <c r="R314" s="2"/>
      <c r="S314" s="3"/>
      <c r="T314" s="42"/>
      <c r="U314" s="41"/>
      <c r="V314" s="125"/>
      <c r="W314" s="45"/>
      <c r="X314" s="129"/>
    </row>
    <row r="315" spans="1:24" ht="16" x14ac:dyDescent="0.2">
      <c r="A315" s="56"/>
      <c r="B315" s="2"/>
      <c r="C315" s="1"/>
      <c r="D315" s="1"/>
      <c r="E315" s="2"/>
      <c r="F315" s="2"/>
      <c r="G315" s="2"/>
      <c r="H315" s="2"/>
      <c r="I315" s="2"/>
      <c r="J315" s="74"/>
      <c r="K315" s="2"/>
      <c r="L315" s="2"/>
      <c r="M315" s="2"/>
      <c r="N315" s="2"/>
      <c r="O315" s="2"/>
      <c r="P315" s="91"/>
      <c r="Q315" s="2"/>
      <c r="R315" s="2"/>
      <c r="S315" s="3"/>
      <c r="T315" s="42"/>
      <c r="U315" s="41"/>
      <c r="V315" s="125"/>
      <c r="W315" s="45"/>
      <c r="X315" s="129"/>
    </row>
    <row r="316" spans="1:24" ht="16" x14ac:dyDescent="0.2">
      <c r="A316" s="56"/>
      <c r="B316" s="2"/>
      <c r="C316" s="1"/>
      <c r="D316" s="1"/>
      <c r="E316" s="2"/>
      <c r="F316" s="2"/>
      <c r="G316" s="2"/>
      <c r="H316" s="2"/>
      <c r="I316" s="2"/>
      <c r="J316" s="74"/>
      <c r="K316" s="2"/>
      <c r="L316" s="2"/>
      <c r="M316" s="2"/>
      <c r="N316" s="2"/>
      <c r="O316" s="2"/>
      <c r="P316" s="91"/>
      <c r="Q316" s="2"/>
      <c r="R316" s="2"/>
      <c r="S316" s="3"/>
      <c r="T316" s="42"/>
      <c r="U316" s="41"/>
      <c r="V316" s="125"/>
      <c r="W316" s="45"/>
      <c r="X316" s="129"/>
    </row>
    <row r="317" spans="1:24" ht="16" x14ac:dyDescent="0.2">
      <c r="A317" s="56"/>
      <c r="B317" s="2"/>
      <c r="C317" s="1"/>
      <c r="D317" s="1"/>
      <c r="E317" s="2"/>
      <c r="F317" s="2"/>
      <c r="G317" s="2"/>
      <c r="H317" s="2"/>
      <c r="I317" s="2"/>
      <c r="J317" s="74"/>
      <c r="K317" s="2"/>
      <c r="L317" s="2"/>
      <c r="M317" s="2"/>
      <c r="N317" s="2"/>
      <c r="O317" s="2"/>
      <c r="P317" s="91"/>
      <c r="Q317" s="2"/>
      <c r="R317" s="2"/>
      <c r="S317" s="3"/>
      <c r="T317" s="42"/>
      <c r="U317" s="41"/>
      <c r="V317" s="125"/>
      <c r="W317" s="45"/>
      <c r="X317" s="129"/>
    </row>
    <row r="318" spans="1:24" ht="16" x14ac:dyDescent="0.2">
      <c r="A318" s="56"/>
      <c r="B318" s="2"/>
      <c r="C318" s="1"/>
      <c r="D318" s="1"/>
      <c r="E318" s="2"/>
      <c r="F318" s="2"/>
      <c r="G318" s="2"/>
      <c r="H318" s="2"/>
      <c r="I318" s="2"/>
      <c r="J318" s="74"/>
      <c r="K318" s="2"/>
      <c r="L318" s="2"/>
      <c r="M318" s="2"/>
      <c r="N318" s="2"/>
      <c r="O318" s="2"/>
      <c r="P318" s="91"/>
      <c r="Q318" s="2"/>
      <c r="R318" s="2"/>
      <c r="S318" s="3"/>
      <c r="T318" s="42"/>
      <c r="U318" s="41"/>
      <c r="V318" s="125"/>
      <c r="W318" s="45"/>
      <c r="X318" s="129"/>
    </row>
    <row r="319" spans="1:24" ht="16" x14ac:dyDescent="0.2">
      <c r="A319" s="56"/>
      <c r="B319" s="2"/>
      <c r="C319" s="1"/>
      <c r="D319" s="1"/>
      <c r="E319" s="2"/>
      <c r="F319" s="2"/>
      <c r="G319" s="2"/>
      <c r="H319" s="2"/>
      <c r="I319" s="2"/>
      <c r="J319" s="74"/>
      <c r="K319" s="2"/>
      <c r="L319" s="2"/>
      <c r="M319" s="2"/>
      <c r="N319" s="2"/>
      <c r="O319" s="2"/>
      <c r="P319" s="91"/>
      <c r="Q319" s="2"/>
      <c r="R319" s="2"/>
      <c r="S319" s="3"/>
      <c r="T319" s="42"/>
      <c r="U319" s="41"/>
      <c r="V319" s="125"/>
      <c r="W319" s="45"/>
      <c r="X319" s="129"/>
    </row>
    <row r="320" spans="1:24" ht="16" x14ac:dyDescent="0.2">
      <c r="A320" s="56"/>
      <c r="B320" s="2"/>
      <c r="C320" s="1"/>
      <c r="D320" s="1"/>
      <c r="E320" s="2"/>
      <c r="F320" s="2"/>
      <c r="G320" s="2"/>
      <c r="H320" s="2"/>
      <c r="I320" s="2"/>
      <c r="J320" s="74"/>
      <c r="K320" s="2"/>
      <c r="L320" s="2"/>
      <c r="M320" s="2"/>
      <c r="N320" s="2"/>
      <c r="O320" s="2"/>
      <c r="P320" s="91"/>
      <c r="Q320" s="2"/>
      <c r="R320" s="2"/>
      <c r="S320" s="3"/>
      <c r="T320" s="42"/>
      <c r="U320" s="41"/>
      <c r="V320" s="125"/>
      <c r="W320" s="45"/>
      <c r="X320" s="129"/>
    </row>
    <row r="321" spans="1:24" ht="16" x14ac:dyDescent="0.2">
      <c r="A321" s="56"/>
      <c r="B321" s="2"/>
      <c r="C321" s="1"/>
      <c r="D321" s="1"/>
      <c r="E321" s="2"/>
      <c r="F321" s="2"/>
      <c r="G321" s="2"/>
      <c r="H321" s="2"/>
      <c r="I321" s="2"/>
      <c r="J321" s="74"/>
      <c r="K321" s="2"/>
      <c r="L321" s="2"/>
      <c r="M321" s="2"/>
      <c r="N321" s="2"/>
      <c r="O321" s="2"/>
      <c r="P321" s="91"/>
      <c r="Q321" s="2"/>
      <c r="R321" s="2"/>
      <c r="S321" s="3"/>
      <c r="T321" s="42"/>
      <c r="U321" s="41"/>
      <c r="V321" s="125"/>
      <c r="W321" s="45"/>
      <c r="X321" s="129"/>
    </row>
    <row r="322" spans="1:24" ht="16" x14ac:dyDescent="0.2">
      <c r="A322" s="56"/>
      <c r="B322" s="2"/>
      <c r="C322" s="1"/>
      <c r="D322" s="1"/>
      <c r="E322" s="2"/>
      <c r="F322" s="2"/>
      <c r="G322" s="2"/>
      <c r="H322" s="2"/>
      <c r="I322" s="2"/>
      <c r="J322" s="74"/>
      <c r="K322" s="2"/>
      <c r="L322" s="2"/>
      <c r="M322" s="2"/>
      <c r="N322" s="2"/>
      <c r="O322" s="2"/>
      <c r="P322" s="91"/>
      <c r="Q322" s="2"/>
      <c r="R322" s="2"/>
      <c r="S322" s="3"/>
      <c r="T322" s="42"/>
      <c r="U322" s="41"/>
      <c r="V322" s="125"/>
      <c r="W322" s="45"/>
      <c r="X322" s="129"/>
    </row>
    <row r="323" spans="1:24" ht="16" x14ac:dyDescent="0.2">
      <c r="A323" s="56"/>
      <c r="B323" s="2"/>
      <c r="C323" s="1"/>
      <c r="D323" s="1"/>
      <c r="E323" s="2"/>
      <c r="F323" s="2"/>
      <c r="G323" s="2"/>
      <c r="H323" s="2"/>
      <c r="I323" s="2"/>
      <c r="J323" s="74"/>
      <c r="K323" s="2"/>
      <c r="L323" s="2"/>
      <c r="M323" s="2"/>
      <c r="N323" s="2"/>
      <c r="O323" s="2"/>
      <c r="P323" s="91"/>
      <c r="Q323" s="2"/>
      <c r="R323" s="2"/>
      <c r="S323" s="3"/>
      <c r="T323" s="42"/>
      <c r="U323" s="41"/>
      <c r="V323" s="125"/>
      <c r="W323" s="45"/>
      <c r="X323" s="129"/>
    </row>
    <row r="324" spans="1:24" ht="16" x14ac:dyDescent="0.2">
      <c r="A324" s="56"/>
      <c r="B324" s="2"/>
      <c r="C324" s="1"/>
      <c r="D324" s="1"/>
      <c r="E324" s="2"/>
      <c r="F324" s="2"/>
      <c r="G324" s="2"/>
      <c r="H324" s="2"/>
      <c r="I324" s="2"/>
      <c r="J324" s="74"/>
      <c r="K324" s="2"/>
      <c r="L324" s="2"/>
      <c r="M324" s="2"/>
      <c r="N324" s="2"/>
      <c r="O324" s="2"/>
      <c r="P324" s="91"/>
      <c r="Q324" s="2"/>
      <c r="R324" s="2"/>
      <c r="S324" s="3"/>
      <c r="T324" s="42"/>
      <c r="U324" s="41"/>
      <c r="V324" s="125"/>
      <c r="W324" s="45"/>
      <c r="X324" s="129"/>
    </row>
    <row r="325" spans="1:24" ht="16" x14ac:dyDescent="0.2">
      <c r="A325" s="56"/>
      <c r="B325" s="2"/>
      <c r="C325" s="1"/>
      <c r="D325" s="1"/>
      <c r="E325" s="2"/>
      <c r="F325" s="2"/>
      <c r="G325" s="2"/>
      <c r="H325" s="2"/>
      <c r="I325" s="2"/>
      <c r="J325" s="74"/>
      <c r="K325" s="2"/>
      <c r="L325" s="2"/>
      <c r="M325" s="2"/>
      <c r="N325" s="2"/>
      <c r="O325" s="2"/>
      <c r="P325" s="91"/>
      <c r="Q325" s="2"/>
      <c r="R325" s="2"/>
      <c r="S325" s="3"/>
      <c r="T325" s="42"/>
      <c r="U325" s="41"/>
      <c r="V325" s="125"/>
      <c r="W325" s="45"/>
      <c r="X325" s="129"/>
    </row>
    <row r="326" spans="1:24" ht="16" x14ac:dyDescent="0.2">
      <c r="A326" s="56"/>
      <c r="B326" s="2"/>
      <c r="C326" s="1"/>
      <c r="D326" s="1"/>
      <c r="E326" s="2"/>
      <c r="F326" s="2"/>
      <c r="G326" s="2"/>
      <c r="H326" s="2"/>
      <c r="I326" s="2"/>
      <c r="J326" s="74"/>
      <c r="K326" s="2"/>
      <c r="L326" s="2"/>
      <c r="M326" s="2"/>
      <c r="N326" s="2"/>
      <c r="O326" s="2"/>
      <c r="P326" s="91"/>
      <c r="Q326" s="2"/>
      <c r="R326" s="2"/>
      <c r="S326" s="3"/>
      <c r="T326" s="42"/>
      <c r="U326" s="41"/>
      <c r="V326" s="125"/>
      <c r="W326" s="45"/>
      <c r="X326" s="129"/>
    </row>
    <row r="327" spans="1:24" ht="16" x14ac:dyDescent="0.2">
      <c r="A327" s="56"/>
      <c r="B327" s="2"/>
      <c r="C327" s="1"/>
      <c r="D327" s="1"/>
      <c r="E327" s="2"/>
      <c r="F327" s="2"/>
      <c r="G327" s="2"/>
      <c r="H327" s="2"/>
      <c r="I327" s="2"/>
      <c r="J327" s="74"/>
      <c r="K327" s="2"/>
      <c r="L327" s="2"/>
      <c r="M327" s="2"/>
      <c r="N327" s="2"/>
      <c r="O327" s="2"/>
      <c r="P327" s="91"/>
      <c r="Q327" s="2"/>
      <c r="R327" s="2"/>
      <c r="S327" s="3"/>
      <c r="T327" s="42"/>
      <c r="U327" s="41"/>
      <c r="V327" s="125"/>
      <c r="W327" s="45"/>
      <c r="X327" s="129"/>
    </row>
    <row r="328" spans="1:24" ht="16" x14ac:dyDescent="0.2">
      <c r="A328" s="56"/>
      <c r="B328" s="2"/>
      <c r="C328" s="1"/>
      <c r="D328" s="1"/>
      <c r="E328" s="2"/>
      <c r="F328" s="2"/>
      <c r="G328" s="2"/>
      <c r="H328" s="2"/>
      <c r="I328" s="2"/>
      <c r="J328" s="74"/>
      <c r="K328" s="2"/>
      <c r="L328" s="2"/>
      <c r="M328" s="2"/>
      <c r="N328" s="2"/>
      <c r="O328" s="2"/>
      <c r="P328" s="91"/>
      <c r="Q328" s="2"/>
      <c r="R328" s="2"/>
      <c r="S328" s="3"/>
      <c r="T328" s="42"/>
      <c r="U328" s="41"/>
      <c r="V328" s="125"/>
      <c r="W328" s="45"/>
      <c r="X328" s="129"/>
    </row>
    <row r="329" spans="1:24" ht="16" x14ac:dyDescent="0.2">
      <c r="A329" s="56"/>
      <c r="B329" s="2"/>
      <c r="C329" s="1"/>
      <c r="D329" s="1"/>
      <c r="E329" s="2"/>
      <c r="F329" s="2"/>
      <c r="G329" s="2"/>
      <c r="H329" s="2"/>
      <c r="I329" s="2"/>
      <c r="J329" s="74"/>
      <c r="K329" s="2"/>
      <c r="L329" s="2"/>
      <c r="M329" s="2"/>
      <c r="N329" s="2"/>
      <c r="O329" s="2"/>
      <c r="P329" s="91"/>
      <c r="Q329" s="2"/>
      <c r="R329" s="2"/>
      <c r="S329" s="3"/>
      <c r="T329" s="42"/>
      <c r="U329" s="41"/>
      <c r="V329" s="125"/>
      <c r="W329" s="45"/>
      <c r="X329" s="129"/>
    </row>
    <row r="330" spans="1:24" ht="16" x14ac:dyDescent="0.2">
      <c r="A330" s="56"/>
      <c r="B330" s="2"/>
      <c r="C330" s="1"/>
      <c r="D330" s="1"/>
      <c r="E330" s="2"/>
      <c r="F330" s="2"/>
      <c r="G330" s="2"/>
      <c r="H330" s="2"/>
      <c r="I330" s="2"/>
      <c r="J330" s="74"/>
      <c r="K330" s="2"/>
      <c r="L330" s="2"/>
      <c r="M330" s="2"/>
      <c r="N330" s="2"/>
      <c r="O330" s="2"/>
      <c r="P330" s="91"/>
      <c r="Q330" s="2"/>
      <c r="R330" s="2"/>
      <c r="S330" s="3"/>
      <c r="T330" s="42"/>
      <c r="U330" s="41"/>
      <c r="V330" s="125"/>
      <c r="W330" s="45"/>
      <c r="X330" s="129"/>
    </row>
    <row r="331" spans="1:24" ht="16" x14ac:dyDescent="0.2">
      <c r="A331" s="56"/>
      <c r="B331" s="2"/>
      <c r="C331" s="1"/>
      <c r="D331" s="1"/>
      <c r="E331" s="2"/>
      <c r="F331" s="2"/>
      <c r="G331" s="2"/>
      <c r="H331" s="2"/>
      <c r="I331" s="2"/>
      <c r="J331" s="74"/>
      <c r="K331" s="2"/>
      <c r="L331" s="2"/>
      <c r="M331" s="2"/>
      <c r="N331" s="2"/>
      <c r="O331" s="2"/>
      <c r="P331" s="91"/>
      <c r="Q331" s="2"/>
      <c r="R331" s="2"/>
      <c r="S331" s="3"/>
      <c r="T331" s="42"/>
      <c r="U331" s="41"/>
      <c r="V331" s="125"/>
      <c r="W331" s="45"/>
      <c r="X331" s="129"/>
    </row>
    <row r="332" spans="1:24" ht="16" x14ac:dyDescent="0.2">
      <c r="A332" s="56"/>
      <c r="B332" s="2"/>
      <c r="C332" s="1"/>
      <c r="D332" s="1"/>
      <c r="E332" s="2"/>
      <c r="F332" s="2"/>
      <c r="G332" s="2"/>
      <c r="H332" s="2"/>
      <c r="I332" s="2"/>
      <c r="J332" s="74"/>
      <c r="K332" s="2"/>
      <c r="L332" s="2"/>
      <c r="M332" s="2"/>
      <c r="N332" s="2"/>
      <c r="O332" s="2"/>
      <c r="P332" s="91"/>
      <c r="Q332" s="2"/>
      <c r="R332" s="2"/>
      <c r="S332" s="3"/>
      <c r="T332" s="42"/>
      <c r="U332" s="41"/>
      <c r="V332" s="125"/>
      <c r="W332" s="45"/>
      <c r="X332" s="129"/>
    </row>
    <row r="333" spans="1:24" ht="16" x14ac:dyDescent="0.2">
      <c r="A333" s="56"/>
      <c r="B333" s="2"/>
      <c r="C333" s="1"/>
      <c r="D333" s="1"/>
      <c r="E333" s="2"/>
      <c r="F333" s="2"/>
      <c r="G333" s="2"/>
      <c r="H333" s="2"/>
      <c r="I333" s="2"/>
      <c r="J333" s="74"/>
      <c r="K333" s="2"/>
      <c r="L333" s="2"/>
      <c r="M333" s="2"/>
      <c r="N333" s="2"/>
      <c r="O333" s="2"/>
      <c r="P333" s="91"/>
      <c r="Q333" s="2"/>
      <c r="R333" s="2"/>
      <c r="S333" s="3"/>
      <c r="T333" s="42"/>
      <c r="U333" s="41"/>
      <c r="V333" s="125"/>
      <c r="W333" s="45"/>
      <c r="X333" s="129"/>
    </row>
    <row r="334" spans="1:24" ht="16" x14ac:dyDescent="0.2">
      <c r="A334" s="56"/>
      <c r="B334" s="2"/>
      <c r="C334" s="1"/>
      <c r="D334" s="1"/>
      <c r="E334" s="2"/>
      <c r="F334" s="2"/>
      <c r="G334" s="2"/>
      <c r="H334" s="2"/>
      <c r="I334" s="2"/>
      <c r="J334" s="74"/>
      <c r="K334" s="2"/>
      <c r="L334" s="2"/>
      <c r="M334" s="2"/>
      <c r="N334" s="2"/>
      <c r="O334" s="2"/>
      <c r="P334" s="91"/>
      <c r="Q334" s="2"/>
      <c r="R334" s="2"/>
      <c r="S334" s="3"/>
      <c r="T334" s="42"/>
      <c r="U334" s="41"/>
      <c r="V334" s="125"/>
      <c r="W334" s="45"/>
      <c r="X334" s="129"/>
    </row>
    <row r="335" spans="1:24" ht="16" x14ac:dyDescent="0.2">
      <c r="A335" s="56"/>
      <c r="B335" s="2"/>
      <c r="C335" s="1"/>
      <c r="D335" s="1"/>
      <c r="E335" s="2"/>
      <c r="F335" s="2"/>
      <c r="G335" s="2"/>
      <c r="H335" s="2"/>
      <c r="I335" s="2"/>
      <c r="J335" s="74"/>
      <c r="K335" s="2"/>
      <c r="L335" s="2"/>
      <c r="M335" s="2"/>
      <c r="N335" s="2"/>
      <c r="O335" s="2"/>
      <c r="P335" s="91"/>
      <c r="Q335" s="2"/>
      <c r="R335" s="2"/>
      <c r="S335" s="3"/>
      <c r="T335" s="42"/>
      <c r="U335" s="41"/>
      <c r="V335" s="125"/>
      <c r="W335" s="45"/>
      <c r="X335" s="129"/>
    </row>
    <row r="336" spans="1:24" ht="16" x14ac:dyDescent="0.2">
      <c r="A336" s="56"/>
      <c r="B336" s="2"/>
      <c r="C336" s="1"/>
      <c r="D336" s="1"/>
      <c r="E336" s="2"/>
      <c r="F336" s="2"/>
      <c r="G336" s="2"/>
      <c r="H336" s="2"/>
      <c r="I336" s="2"/>
      <c r="J336" s="74"/>
      <c r="K336" s="2"/>
      <c r="L336" s="2"/>
      <c r="M336" s="2"/>
      <c r="N336" s="2"/>
      <c r="O336" s="2"/>
      <c r="P336" s="91"/>
      <c r="Q336" s="2"/>
      <c r="R336" s="2"/>
      <c r="S336" s="3"/>
      <c r="T336" s="42"/>
      <c r="U336" s="41"/>
      <c r="V336" s="125"/>
      <c r="W336" s="45"/>
      <c r="X336" s="129"/>
    </row>
    <row r="337" spans="1:24" ht="16" x14ac:dyDescent="0.2">
      <c r="A337" s="56"/>
      <c r="B337" s="2"/>
      <c r="C337" s="1"/>
      <c r="D337" s="1"/>
      <c r="E337" s="2"/>
      <c r="F337" s="2"/>
      <c r="G337" s="2"/>
      <c r="H337" s="2"/>
      <c r="I337" s="2"/>
      <c r="J337" s="74"/>
      <c r="K337" s="2"/>
      <c r="L337" s="2"/>
      <c r="M337" s="2"/>
      <c r="N337" s="2"/>
      <c r="O337" s="2"/>
      <c r="P337" s="91"/>
      <c r="Q337" s="2"/>
      <c r="R337" s="2"/>
      <c r="S337" s="3"/>
      <c r="T337" s="42"/>
      <c r="U337" s="41"/>
      <c r="V337" s="125"/>
      <c r="W337" s="45"/>
      <c r="X337" s="129"/>
    </row>
    <row r="338" spans="1:24" ht="16" x14ac:dyDescent="0.2">
      <c r="A338" s="56"/>
      <c r="B338" s="2"/>
      <c r="C338" s="1"/>
      <c r="D338" s="1"/>
      <c r="E338" s="2"/>
      <c r="F338" s="2"/>
      <c r="G338" s="2"/>
      <c r="H338" s="2"/>
      <c r="I338" s="2"/>
      <c r="J338" s="74"/>
      <c r="K338" s="2"/>
      <c r="L338" s="2"/>
      <c r="M338" s="2"/>
      <c r="N338" s="2"/>
      <c r="O338" s="2"/>
      <c r="P338" s="91"/>
      <c r="Q338" s="2"/>
      <c r="R338" s="2"/>
      <c r="S338" s="3"/>
      <c r="T338" s="42"/>
      <c r="U338" s="41"/>
      <c r="V338" s="125"/>
      <c r="W338" s="45"/>
      <c r="X338" s="129"/>
    </row>
    <row r="339" spans="1:24" ht="16" x14ac:dyDescent="0.2">
      <c r="A339" s="56"/>
      <c r="B339" s="2"/>
      <c r="C339" s="1"/>
      <c r="D339" s="1"/>
      <c r="E339" s="2"/>
      <c r="F339" s="2"/>
      <c r="G339" s="2"/>
      <c r="H339" s="2"/>
      <c r="I339" s="2"/>
      <c r="J339" s="74"/>
      <c r="K339" s="2"/>
      <c r="L339" s="2"/>
      <c r="M339" s="2"/>
      <c r="N339" s="2"/>
      <c r="O339" s="2"/>
      <c r="P339" s="91"/>
      <c r="Q339" s="2"/>
      <c r="R339" s="2"/>
      <c r="S339" s="3"/>
      <c r="T339" s="42"/>
      <c r="U339" s="41"/>
      <c r="V339" s="125"/>
      <c r="W339" s="45"/>
      <c r="X339" s="129"/>
    </row>
    <row r="340" spans="1:24" ht="16" x14ac:dyDescent="0.2">
      <c r="A340" s="56"/>
      <c r="B340" s="2"/>
      <c r="C340" s="1"/>
      <c r="D340" s="1"/>
      <c r="E340" s="2"/>
      <c r="F340" s="2"/>
      <c r="G340" s="2"/>
      <c r="H340" s="2"/>
      <c r="I340" s="2"/>
      <c r="J340" s="74"/>
      <c r="K340" s="2"/>
      <c r="L340" s="2"/>
      <c r="M340" s="2"/>
      <c r="N340" s="2"/>
      <c r="O340" s="2"/>
      <c r="P340" s="91"/>
      <c r="Q340" s="2"/>
      <c r="R340" s="2"/>
      <c r="S340" s="3"/>
      <c r="T340" s="42"/>
      <c r="U340" s="41"/>
      <c r="V340" s="125"/>
      <c r="W340" s="45"/>
      <c r="X340" s="129"/>
    </row>
    <row r="341" spans="1:24" ht="16" x14ac:dyDescent="0.2">
      <c r="A341" s="56"/>
      <c r="B341" s="2"/>
      <c r="C341" s="1"/>
      <c r="D341" s="1"/>
      <c r="E341" s="2"/>
      <c r="F341" s="2"/>
      <c r="G341" s="2"/>
      <c r="H341" s="2"/>
      <c r="I341" s="2"/>
      <c r="J341" s="74"/>
      <c r="K341" s="2"/>
      <c r="L341" s="2"/>
      <c r="M341" s="2"/>
      <c r="N341" s="2"/>
      <c r="O341" s="2"/>
      <c r="P341" s="91"/>
      <c r="Q341" s="2"/>
      <c r="R341" s="2"/>
      <c r="S341" s="3"/>
      <c r="T341" s="42"/>
      <c r="U341" s="41"/>
      <c r="V341" s="125"/>
      <c r="W341" s="45"/>
      <c r="X341" s="129"/>
    </row>
    <row r="342" spans="1:24" ht="16" x14ac:dyDescent="0.2">
      <c r="A342" s="56"/>
      <c r="B342" s="2"/>
      <c r="C342" s="1"/>
      <c r="D342" s="1"/>
      <c r="E342" s="2"/>
      <c r="F342" s="2"/>
      <c r="G342" s="2"/>
      <c r="H342" s="2"/>
      <c r="I342" s="2"/>
      <c r="J342" s="74"/>
      <c r="K342" s="2"/>
      <c r="L342" s="2"/>
      <c r="M342" s="2"/>
      <c r="N342" s="2"/>
      <c r="O342" s="2"/>
      <c r="P342" s="91"/>
      <c r="Q342" s="2"/>
      <c r="R342" s="2"/>
      <c r="S342" s="3"/>
      <c r="T342" s="42"/>
      <c r="U342" s="41"/>
      <c r="V342" s="125"/>
      <c r="W342" s="45"/>
      <c r="X342" s="129"/>
    </row>
    <row r="343" spans="1:24" ht="16" x14ac:dyDescent="0.2">
      <c r="A343" s="56"/>
      <c r="B343" s="2"/>
      <c r="C343" s="1"/>
      <c r="D343" s="1"/>
      <c r="E343" s="2"/>
      <c r="F343" s="2"/>
      <c r="G343" s="2"/>
      <c r="H343" s="2"/>
      <c r="I343" s="2"/>
      <c r="J343" s="74"/>
      <c r="K343" s="2"/>
      <c r="L343" s="2"/>
      <c r="M343" s="2"/>
      <c r="N343" s="2"/>
      <c r="O343" s="2"/>
      <c r="P343" s="91"/>
      <c r="Q343" s="2"/>
      <c r="R343" s="2"/>
      <c r="S343" s="3"/>
      <c r="T343" s="42"/>
      <c r="U343" s="41"/>
      <c r="V343" s="125"/>
      <c r="W343" s="45"/>
      <c r="X343" s="129"/>
    </row>
    <row r="344" spans="1:24" ht="16" x14ac:dyDescent="0.2">
      <c r="A344" s="56"/>
      <c r="B344" s="2"/>
      <c r="C344" s="1"/>
      <c r="D344" s="1"/>
      <c r="E344" s="2"/>
      <c r="F344" s="2"/>
      <c r="G344" s="2"/>
      <c r="H344" s="2"/>
      <c r="I344" s="2"/>
      <c r="J344" s="74"/>
      <c r="K344" s="2"/>
      <c r="L344" s="2"/>
      <c r="M344" s="2"/>
      <c r="N344" s="2"/>
      <c r="O344" s="2"/>
      <c r="P344" s="91"/>
      <c r="Q344" s="2"/>
      <c r="R344" s="2"/>
      <c r="S344" s="3"/>
      <c r="T344" s="42"/>
      <c r="U344" s="41"/>
      <c r="V344" s="125"/>
      <c r="W344" s="45"/>
      <c r="X344" s="129"/>
    </row>
    <row r="345" spans="1:24" ht="16" x14ac:dyDescent="0.2">
      <c r="A345" s="56"/>
      <c r="B345" s="2"/>
      <c r="C345" s="1"/>
      <c r="D345" s="1"/>
      <c r="E345" s="2"/>
      <c r="F345" s="2"/>
      <c r="G345" s="2"/>
      <c r="H345" s="2"/>
      <c r="I345" s="2"/>
      <c r="J345" s="74"/>
      <c r="K345" s="2"/>
      <c r="L345" s="2"/>
      <c r="M345" s="2"/>
      <c r="N345" s="2"/>
      <c r="O345" s="2"/>
      <c r="P345" s="91"/>
      <c r="Q345" s="2"/>
      <c r="R345" s="2"/>
      <c r="S345" s="3"/>
      <c r="T345" s="42"/>
      <c r="U345" s="41"/>
      <c r="V345" s="125"/>
      <c r="W345" s="45"/>
      <c r="X345" s="129"/>
    </row>
    <row r="346" spans="1:24" ht="16" x14ac:dyDescent="0.2">
      <c r="A346" s="56"/>
      <c r="B346" s="2"/>
      <c r="C346" s="1"/>
      <c r="D346" s="1"/>
      <c r="E346" s="2"/>
      <c r="F346" s="2"/>
      <c r="G346" s="2"/>
      <c r="H346" s="2"/>
      <c r="I346" s="2"/>
      <c r="J346" s="74"/>
      <c r="K346" s="2"/>
      <c r="L346" s="2"/>
      <c r="M346" s="2"/>
      <c r="N346" s="2"/>
      <c r="O346" s="2"/>
      <c r="P346" s="91"/>
      <c r="Q346" s="2"/>
      <c r="R346" s="2"/>
      <c r="S346" s="3"/>
      <c r="T346" s="42"/>
      <c r="U346" s="41"/>
      <c r="V346" s="125"/>
      <c r="W346" s="45"/>
      <c r="X346" s="129"/>
    </row>
    <row r="347" spans="1:24" ht="16" x14ac:dyDescent="0.2">
      <c r="A347" s="56"/>
      <c r="B347" s="2"/>
      <c r="C347" s="1"/>
      <c r="D347" s="1"/>
      <c r="E347" s="2"/>
      <c r="F347" s="2"/>
      <c r="G347" s="2"/>
      <c r="H347" s="2"/>
      <c r="I347" s="2"/>
      <c r="J347" s="74"/>
      <c r="K347" s="2"/>
      <c r="L347" s="2"/>
      <c r="M347" s="2"/>
      <c r="N347" s="2"/>
      <c r="O347" s="2"/>
      <c r="P347" s="91"/>
      <c r="Q347" s="2"/>
      <c r="R347" s="2"/>
      <c r="S347" s="3"/>
      <c r="T347" s="42"/>
      <c r="U347" s="41"/>
      <c r="V347" s="125"/>
      <c r="W347" s="45"/>
      <c r="X347" s="129"/>
    </row>
    <row r="348" spans="1:24" ht="16" x14ac:dyDescent="0.2">
      <c r="A348" s="56"/>
      <c r="B348" s="2"/>
      <c r="C348" s="1"/>
      <c r="D348" s="1"/>
      <c r="E348" s="2"/>
      <c r="F348" s="2"/>
      <c r="G348" s="2"/>
      <c r="H348" s="2"/>
      <c r="I348" s="2"/>
      <c r="J348" s="74"/>
      <c r="K348" s="2"/>
      <c r="L348" s="2"/>
      <c r="M348" s="2"/>
      <c r="N348" s="2"/>
      <c r="O348" s="2"/>
      <c r="P348" s="91"/>
      <c r="Q348" s="2"/>
      <c r="R348" s="2"/>
      <c r="S348" s="3"/>
      <c r="T348" s="42"/>
      <c r="U348" s="41"/>
      <c r="V348" s="125"/>
      <c r="W348" s="45"/>
      <c r="X348" s="129"/>
    </row>
    <row r="349" spans="1:24" ht="16" x14ac:dyDescent="0.2">
      <c r="A349" s="56"/>
      <c r="B349" s="2"/>
      <c r="C349" s="1"/>
      <c r="D349" s="1"/>
      <c r="E349" s="2"/>
      <c r="F349" s="2"/>
      <c r="G349" s="2"/>
      <c r="H349" s="2"/>
      <c r="I349" s="2"/>
      <c r="J349" s="74"/>
      <c r="K349" s="2"/>
      <c r="L349" s="2"/>
      <c r="M349" s="2"/>
      <c r="N349" s="2"/>
      <c r="O349" s="2"/>
      <c r="P349" s="91"/>
      <c r="Q349" s="2"/>
      <c r="R349" s="2"/>
      <c r="S349" s="3"/>
      <c r="T349" s="42"/>
      <c r="U349" s="41"/>
      <c r="V349" s="125"/>
      <c r="W349" s="45"/>
      <c r="X349" s="129"/>
    </row>
    <row r="350" spans="1:24" ht="16" x14ac:dyDescent="0.2">
      <c r="A350" s="56"/>
      <c r="B350" s="2"/>
      <c r="C350" s="1"/>
      <c r="D350" s="1"/>
      <c r="E350" s="2"/>
      <c r="F350" s="2"/>
      <c r="G350" s="2"/>
      <c r="H350" s="2"/>
      <c r="I350" s="2"/>
      <c r="J350" s="74"/>
      <c r="K350" s="2"/>
      <c r="L350" s="2"/>
      <c r="M350" s="2"/>
      <c r="N350" s="2"/>
      <c r="O350" s="2"/>
      <c r="P350" s="91"/>
      <c r="Q350" s="2"/>
      <c r="R350" s="2"/>
      <c r="S350" s="3"/>
      <c r="T350" s="42"/>
      <c r="U350" s="41"/>
      <c r="V350" s="125"/>
      <c r="W350" s="45"/>
      <c r="X350" s="129"/>
    </row>
    <row r="351" spans="1:24" ht="16" x14ac:dyDescent="0.2">
      <c r="A351" s="56"/>
      <c r="B351" s="2"/>
      <c r="C351" s="1"/>
      <c r="D351" s="1"/>
      <c r="E351" s="2"/>
      <c r="F351" s="2"/>
      <c r="G351" s="2"/>
      <c r="H351" s="2"/>
      <c r="I351" s="2"/>
      <c r="J351" s="74"/>
      <c r="K351" s="2"/>
      <c r="L351" s="2"/>
      <c r="M351" s="2"/>
      <c r="N351" s="2"/>
      <c r="O351" s="2"/>
      <c r="P351" s="91"/>
      <c r="Q351" s="2"/>
      <c r="R351" s="2"/>
      <c r="S351" s="3"/>
      <c r="T351" s="42"/>
      <c r="U351" s="41"/>
      <c r="V351" s="125"/>
      <c r="W351" s="45"/>
      <c r="X351" s="129"/>
    </row>
    <row r="352" spans="1:24" ht="16" x14ac:dyDescent="0.2">
      <c r="A352" s="56"/>
      <c r="B352" s="2"/>
      <c r="C352" s="1"/>
      <c r="D352" s="1"/>
      <c r="E352" s="2"/>
      <c r="F352" s="2"/>
      <c r="G352" s="2"/>
      <c r="H352" s="2"/>
      <c r="I352" s="2"/>
      <c r="J352" s="74"/>
      <c r="K352" s="2"/>
      <c r="L352" s="2"/>
      <c r="M352" s="2"/>
      <c r="N352" s="2"/>
      <c r="O352" s="2"/>
      <c r="P352" s="91"/>
      <c r="Q352" s="2"/>
      <c r="R352" s="2"/>
      <c r="S352" s="3"/>
      <c r="T352" s="42"/>
      <c r="U352" s="41"/>
      <c r="V352" s="125"/>
      <c r="W352" s="45"/>
      <c r="X352" s="129"/>
    </row>
    <row r="353" spans="1:24" ht="16" x14ac:dyDescent="0.2">
      <c r="A353" s="56"/>
      <c r="B353" s="2"/>
      <c r="C353" s="1"/>
      <c r="D353" s="1"/>
      <c r="E353" s="2"/>
      <c r="F353" s="2"/>
      <c r="G353" s="2"/>
      <c r="H353" s="2"/>
      <c r="I353" s="2"/>
      <c r="J353" s="74"/>
      <c r="K353" s="2"/>
      <c r="L353" s="2"/>
      <c r="M353" s="2"/>
      <c r="N353" s="2"/>
      <c r="O353" s="2"/>
      <c r="P353" s="91"/>
      <c r="Q353" s="2"/>
      <c r="R353" s="2"/>
      <c r="S353" s="3"/>
      <c r="T353" s="42"/>
      <c r="U353" s="41"/>
      <c r="V353" s="125"/>
      <c r="W353" s="45"/>
      <c r="X353" s="129"/>
    </row>
    <row r="354" spans="1:24" ht="16" x14ac:dyDescent="0.2">
      <c r="A354" s="56"/>
      <c r="B354" s="2"/>
      <c r="C354" s="1"/>
      <c r="D354" s="1"/>
      <c r="E354" s="2"/>
      <c r="F354" s="2"/>
      <c r="G354" s="2"/>
      <c r="H354" s="2"/>
      <c r="I354" s="2"/>
      <c r="J354" s="74"/>
      <c r="K354" s="2"/>
      <c r="L354" s="2"/>
      <c r="M354" s="2"/>
      <c r="N354" s="2"/>
      <c r="O354" s="2"/>
      <c r="P354" s="91"/>
      <c r="Q354" s="2"/>
      <c r="R354" s="2"/>
      <c r="S354" s="3"/>
      <c r="T354" s="42"/>
      <c r="U354" s="41"/>
      <c r="V354" s="125"/>
      <c r="W354" s="45"/>
      <c r="X354" s="129"/>
    </row>
    <row r="355" spans="1:24" ht="16" x14ac:dyDescent="0.2">
      <c r="A355" s="56"/>
      <c r="B355" s="2"/>
      <c r="C355" s="1"/>
      <c r="D355" s="1"/>
      <c r="E355" s="2"/>
      <c r="F355" s="2"/>
      <c r="G355" s="2"/>
      <c r="H355" s="2"/>
      <c r="I355" s="2"/>
      <c r="J355" s="74"/>
      <c r="K355" s="2"/>
      <c r="L355" s="2"/>
      <c r="M355" s="2"/>
      <c r="N355" s="2"/>
      <c r="O355" s="2"/>
      <c r="P355" s="91"/>
      <c r="Q355" s="2"/>
      <c r="R355" s="2"/>
      <c r="S355" s="3"/>
      <c r="T355" s="42"/>
      <c r="U355" s="41"/>
      <c r="V355" s="125"/>
      <c r="W355" s="45"/>
      <c r="X355" s="129"/>
    </row>
    <row r="356" spans="1:24" ht="16" x14ac:dyDescent="0.2">
      <c r="A356" s="56"/>
      <c r="B356" s="2"/>
      <c r="C356" s="1"/>
      <c r="D356" s="1"/>
      <c r="E356" s="2"/>
      <c r="F356" s="2"/>
      <c r="G356" s="2"/>
      <c r="H356" s="2"/>
      <c r="I356" s="2"/>
      <c r="J356" s="74"/>
      <c r="K356" s="2"/>
      <c r="L356" s="2"/>
      <c r="M356" s="2"/>
      <c r="N356" s="2"/>
      <c r="O356" s="2"/>
      <c r="P356" s="91"/>
      <c r="Q356" s="2"/>
      <c r="R356" s="2"/>
      <c r="S356" s="3"/>
      <c r="T356" s="42"/>
      <c r="U356" s="41"/>
      <c r="V356" s="125"/>
      <c r="W356" s="45"/>
      <c r="X356" s="129"/>
    </row>
    <row r="357" spans="1:24" ht="16" x14ac:dyDescent="0.2">
      <c r="A357" s="56"/>
      <c r="B357" s="2"/>
      <c r="C357" s="1"/>
      <c r="D357" s="1"/>
      <c r="E357" s="2"/>
      <c r="F357" s="2"/>
      <c r="G357" s="2"/>
      <c r="H357" s="2"/>
      <c r="I357" s="2"/>
      <c r="J357" s="74"/>
      <c r="K357" s="2"/>
      <c r="L357" s="2"/>
      <c r="M357" s="2"/>
      <c r="N357" s="2"/>
      <c r="O357" s="2"/>
      <c r="P357" s="91"/>
      <c r="Q357" s="2"/>
      <c r="R357" s="2"/>
      <c r="S357" s="3"/>
      <c r="T357" s="42"/>
      <c r="U357" s="41"/>
      <c r="V357" s="125"/>
      <c r="W357" s="45"/>
      <c r="X357" s="129"/>
    </row>
    <row r="358" spans="1:24" ht="16" x14ac:dyDescent="0.2">
      <c r="A358" s="56"/>
      <c r="B358" s="2"/>
      <c r="C358" s="1"/>
      <c r="D358" s="1"/>
      <c r="E358" s="2"/>
      <c r="F358" s="2"/>
      <c r="G358" s="2"/>
      <c r="H358" s="2"/>
      <c r="I358" s="2"/>
      <c r="J358" s="74"/>
      <c r="K358" s="2"/>
      <c r="L358" s="2"/>
      <c r="M358" s="2"/>
      <c r="N358" s="2"/>
      <c r="O358" s="2"/>
      <c r="P358" s="91"/>
      <c r="Q358" s="2"/>
      <c r="R358" s="2"/>
      <c r="S358" s="3"/>
      <c r="T358" s="42"/>
      <c r="U358" s="41"/>
      <c r="V358" s="125"/>
      <c r="W358" s="45"/>
      <c r="X358" s="129"/>
    </row>
    <row r="359" spans="1:24" ht="16" x14ac:dyDescent="0.2">
      <c r="A359" s="56"/>
      <c r="B359" s="2"/>
      <c r="C359" s="1"/>
      <c r="D359" s="1"/>
      <c r="E359" s="2"/>
      <c r="F359" s="2"/>
      <c r="G359" s="2"/>
      <c r="H359" s="2"/>
      <c r="I359" s="2"/>
      <c r="J359" s="74"/>
      <c r="K359" s="2"/>
      <c r="L359" s="2"/>
      <c r="M359" s="2"/>
      <c r="N359" s="2"/>
      <c r="O359" s="2"/>
      <c r="P359" s="91"/>
      <c r="Q359" s="2"/>
      <c r="R359" s="2"/>
      <c r="S359" s="3"/>
      <c r="T359" s="42"/>
      <c r="U359" s="41"/>
      <c r="V359" s="125"/>
      <c r="W359" s="45"/>
      <c r="X359" s="129"/>
    </row>
    <row r="360" spans="1:24" ht="16" x14ac:dyDescent="0.2">
      <c r="A360" s="56"/>
      <c r="B360" s="2"/>
      <c r="C360" s="1"/>
      <c r="D360" s="1"/>
      <c r="E360" s="2"/>
      <c r="F360" s="2"/>
      <c r="G360" s="2"/>
      <c r="H360" s="2"/>
      <c r="I360" s="2"/>
      <c r="J360" s="74"/>
      <c r="K360" s="2"/>
      <c r="L360" s="2"/>
      <c r="M360" s="2"/>
      <c r="N360" s="2"/>
      <c r="O360" s="2"/>
      <c r="P360" s="91"/>
      <c r="Q360" s="2"/>
      <c r="R360" s="2"/>
      <c r="S360" s="3"/>
      <c r="T360" s="42"/>
      <c r="U360" s="41"/>
      <c r="V360" s="125"/>
      <c r="W360" s="45"/>
      <c r="X360" s="129"/>
    </row>
    <row r="361" spans="1:24" ht="16" x14ac:dyDescent="0.2">
      <c r="A361" s="56"/>
      <c r="B361" s="2"/>
      <c r="C361" s="1"/>
      <c r="D361" s="1"/>
      <c r="E361" s="2"/>
      <c r="F361" s="2"/>
      <c r="G361" s="2"/>
      <c r="H361" s="2"/>
      <c r="I361" s="2"/>
      <c r="J361" s="74"/>
      <c r="K361" s="2"/>
      <c r="L361" s="2"/>
      <c r="M361" s="2"/>
      <c r="N361" s="2"/>
      <c r="O361" s="2"/>
      <c r="P361" s="91"/>
      <c r="Q361" s="2"/>
      <c r="R361" s="2"/>
      <c r="S361" s="3"/>
      <c r="T361" s="42"/>
      <c r="U361" s="41"/>
      <c r="V361" s="125"/>
      <c r="W361" s="45"/>
      <c r="X361" s="129"/>
    </row>
    <row r="362" spans="1:24" ht="16" x14ac:dyDescent="0.2">
      <c r="A362" s="56"/>
      <c r="B362" s="2"/>
      <c r="C362" s="1"/>
      <c r="D362" s="1"/>
      <c r="E362" s="2"/>
      <c r="F362" s="2"/>
      <c r="G362" s="2"/>
      <c r="H362" s="2"/>
      <c r="I362" s="2"/>
      <c r="J362" s="74"/>
      <c r="K362" s="2"/>
      <c r="L362" s="2"/>
      <c r="M362" s="2"/>
      <c r="N362" s="2"/>
      <c r="O362" s="2"/>
      <c r="P362" s="91"/>
      <c r="Q362" s="2"/>
      <c r="R362" s="2"/>
      <c r="S362" s="3"/>
      <c r="T362" s="42"/>
      <c r="U362" s="41"/>
      <c r="V362" s="125"/>
      <c r="W362" s="45"/>
      <c r="X362" s="129"/>
    </row>
    <row r="363" spans="1:24" ht="16" x14ac:dyDescent="0.2">
      <c r="A363" s="56"/>
      <c r="B363" s="2"/>
      <c r="C363" s="1"/>
      <c r="D363" s="1"/>
      <c r="E363" s="2"/>
      <c r="F363" s="2"/>
      <c r="G363" s="2"/>
      <c r="H363" s="2"/>
      <c r="I363" s="2"/>
      <c r="J363" s="74"/>
      <c r="K363" s="2"/>
      <c r="L363" s="2"/>
      <c r="M363" s="2"/>
      <c r="N363" s="2"/>
      <c r="O363" s="2"/>
      <c r="P363" s="91"/>
      <c r="Q363" s="2"/>
      <c r="R363" s="2"/>
      <c r="S363" s="3"/>
      <c r="T363" s="42"/>
      <c r="U363" s="41"/>
      <c r="V363" s="125"/>
      <c r="W363" s="45"/>
      <c r="X363" s="129"/>
    </row>
    <row r="364" spans="1:24" ht="16" x14ac:dyDescent="0.2">
      <c r="A364" s="56"/>
      <c r="B364" s="2"/>
      <c r="C364" s="1"/>
      <c r="D364" s="1"/>
      <c r="E364" s="2"/>
      <c r="F364" s="2"/>
      <c r="G364" s="2"/>
      <c r="H364" s="2"/>
      <c r="I364" s="2"/>
      <c r="J364" s="74"/>
      <c r="K364" s="2"/>
      <c r="L364" s="2"/>
      <c r="M364" s="2"/>
      <c r="N364" s="2"/>
      <c r="O364" s="2"/>
      <c r="P364" s="91"/>
      <c r="Q364" s="2"/>
      <c r="R364" s="2"/>
      <c r="S364" s="3"/>
      <c r="T364" s="42"/>
      <c r="U364" s="41"/>
      <c r="V364" s="125"/>
      <c r="W364" s="45"/>
      <c r="X364" s="129"/>
    </row>
    <row r="365" spans="1:24" ht="16" x14ac:dyDescent="0.2">
      <c r="A365" s="56"/>
      <c r="B365" s="2"/>
      <c r="C365" s="1"/>
      <c r="D365" s="1"/>
      <c r="E365" s="2"/>
      <c r="F365" s="2"/>
      <c r="G365" s="2"/>
      <c r="H365" s="2"/>
      <c r="I365" s="2"/>
      <c r="J365" s="74"/>
      <c r="K365" s="2"/>
      <c r="L365" s="2"/>
      <c r="M365" s="2"/>
      <c r="N365" s="2"/>
      <c r="O365" s="2"/>
      <c r="P365" s="91"/>
      <c r="Q365" s="2"/>
      <c r="R365" s="2"/>
      <c r="S365" s="3"/>
      <c r="T365" s="42"/>
      <c r="U365" s="41"/>
      <c r="V365" s="125"/>
      <c r="W365" s="45"/>
      <c r="X365" s="129"/>
    </row>
    <row r="366" spans="1:24" ht="16" x14ac:dyDescent="0.2">
      <c r="A366" s="56"/>
      <c r="B366" s="2"/>
      <c r="C366" s="1"/>
      <c r="D366" s="1"/>
      <c r="E366" s="2"/>
      <c r="F366" s="2"/>
      <c r="G366" s="2"/>
      <c r="H366" s="2"/>
      <c r="I366" s="2"/>
      <c r="J366" s="74"/>
      <c r="K366" s="2"/>
      <c r="L366" s="2"/>
      <c r="M366" s="2"/>
      <c r="N366" s="2"/>
      <c r="O366" s="2"/>
      <c r="P366" s="91"/>
      <c r="Q366" s="2"/>
      <c r="R366" s="2"/>
      <c r="S366" s="3"/>
      <c r="T366" s="42"/>
      <c r="U366" s="41"/>
      <c r="V366" s="125"/>
      <c r="W366" s="45"/>
      <c r="X366" s="129"/>
    </row>
    <row r="367" spans="1:24" ht="16" x14ac:dyDescent="0.2">
      <c r="A367" s="56"/>
      <c r="B367" s="2"/>
      <c r="C367" s="1"/>
      <c r="D367" s="1"/>
      <c r="E367" s="2"/>
      <c r="F367" s="2"/>
      <c r="G367" s="2"/>
      <c r="H367" s="2"/>
      <c r="I367" s="2"/>
      <c r="J367" s="74"/>
      <c r="K367" s="2"/>
      <c r="L367" s="2"/>
      <c r="M367" s="2"/>
      <c r="N367" s="2"/>
      <c r="O367" s="2"/>
      <c r="P367" s="91"/>
      <c r="Q367" s="2"/>
      <c r="R367" s="2"/>
      <c r="S367" s="3"/>
      <c r="T367" s="42"/>
      <c r="U367" s="41"/>
      <c r="V367" s="125"/>
      <c r="W367" s="45"/>
      <c r="X367" s="129"/>
    </row>
    <row r="368" spans="1:24" ht="16" x14ac:dyDescent="0.2">
      <c r="A368" s="56"/>
      <c r="B368" s="2"/>
      <c r="C368" s="1"/>
      <c r="D368" s="1"/>
      <c r="E368" s="2"/>
      <c r="F368" s="2"/>
      <c r="G368" s="2"/>
      <c r="H368" s="2"/>
      <c r="I368" s="2"/>
      <c r="J368" s="74"/>
      <c r="K368" s="2"/>
      <c r="L368" s="2"/>
      <c r="M368" s="2"/>
      <c r="N368" s="2"/>
      <c r="O368" s="2"/>
      <c r="P368" s="91"/>
      <c r="Q368" s="2"/>
      <c r="R368" s="2"/>
      <c r="S368" s="3"/>
      <c r="T368" s="42"/>
      <c r="U368" s="41"/>
      <c r="V368" s="125"/>
      <c r="W368" s="45"/>
      <c r="X368" s="129"/>
    </row>
    <row r="369" spans="1:24" ht="16" x14ac:dyDescent="0.2">
      <c r="A369" s="56"/>
      <c r="B369" s="2"/>
      <c r="C369" s="1"/>
      <c r="D369" s="1"/>
      <c r="E369" s="2"/>
      <c r="F369" s="2"/>
      <c r="G369" s="2"/>
      <c r="H369" s="2"/>
      <c r="I369" s="2"/>
      <c r="J369" s="74"/>
      <c r="K369" s="2"/>
      <c r="L369" s="2"/>
      <c r="M369" s="2"/>
      <c r="N369" s="2"/>
      <c r="O369" s="2"/>
      <c r="P369" s="91"/>
      <c r="Q369" s="2"/>
      <c r="R369" s="2"/>
      <c r="S369" s="3"/>
      <c r="T369" s="42"/>
      <c r="U369" s="41"/>
      <c r="V369" s="125"/>
      <c r="W369" s="45"/>
      <c r="X369" s="129"/>
    </row>
    <row r="370" spans="1:24" ht="16" x14ac:dyDescent="0.2">
      <c r="A370" s="56"/>
      <c r="B370" s="2"/>
      <c r="C370" s="1"/>
      <c r="D370" s="1"/>
      <c r="E370" s="2"/>
      <c r="F370" s="2"/>
      <c r="G370" s="2"/>
      <c r="H370" s="2"/>
      <c r="I370" s="2"/>
      <c r="J370" s="74"/>
      <c r="K370" s="2"/>
      <c r="L370" s="2"/>
      <c r="M370" s="2"/>
      <c r="N370" s="2"/>
      <c r="O370" s="2"/>
      <c r="P370" s="91"/>
      <c r="Q370" s="2"/>
      <c r="R370" s="2"/>
      <c r="S370" s="3"/>
      <c r="T370" s="42"/>
      <c r="U370" s="41"/>
      <c r="V370" s="125"/>
      <c r="W370" s="45"/>
      <c r="X370" s="129"/>
    </row>
    <row r="371" spans="1:24" ht="16" x14ac:dyDescent="0.2">
      <c r="A371" s="56"/>
      <c r="B371" s="2"/>
      <c r="C371" s="1"/>
      <c r="D371" s="1"/>
      <c r="E371" s="2"/>
      <c r="F371" s="2"/>
      <c r="G371" s="2"/>
      <c r="H371" s="2"/>
      <c r="I371" s="2"/>
      <c r="J371" s="74"/>
      <c r="K371" s="2"/>
      <c r="L371" s="2"/>
      <c r="M371" s="2"/>
      <c r="N371" s="2"/>
      <c r="O371" s="2"/>
      <c r="P371" s="91"/>
      <c r="Q371" s="2"/>
      <c r="R371" s="2"/>
      <c r="S371" s="3"/>
      <c r="T371" s="42"/>
      <c r="U371" s="41"/>
      <c r="V371" s="125"/>
      <c r="W371" s="45"/>
      <c r="X371" s="129"/>
    </row>
    <row r="372" spans="1:24" ht="16" x14ac:dyDescent="0.2">
      <c r="A372" s="56"/>
      <c r="B372" s="2"/>
      <c r="C372" s="1"/>
      <c r="D372" s="1"/>
      <c r="E372" s="2"/>
      <c r="F372" s="2"/>
      <c r="G372" s="2"/>
      <c r="H372" s="2"/>
      <c r="I372" s="2"/>
      <c r="J372" s="74"/>
      <c r="K372" s="2"/>
      <c r="L372" s="2"/>
      <c r="M372" s="2"/>
      <c r="N372" s="2"/>
      <c r="O372" s="2"/>
      <c r="P372" s="91"/>
      <c r="Q372" s="2"/>
      <c r="R372" s="2"/>
      <c r="S372" s="3"/>
      <c r="T372" s="42"/>
      <c r="U372" s="41"/>
      <c r="V372" s="125"/>
      <c r="W372" s="45"/>
      <c r="X372" s="129"/>
    </row>
    <row r="373" spans="1:24" ht="16" x14ac:dyDescent="0.2">
      <c r="A373" s="56"/>
      <c r="B373" s="2"/>
      <c r="C373" s="1"/>
      <c r="D373" s="1"/>
      <c r="E373" s="2"/>
      <c r="F373" s="2"/>
      <c r="G373" s="2"/>
      <c r="H373" s="2"/>
      <c r="I373" s="2"/>
      <c r="J373" s="74"/>
      <c r="K373" s="2"/>
      <c r="L373" s="2"/>
      <c r="M373" s="2"/>
      <c r="N373" s="2"/>
      <c r="O373" s="2"/>
      <c r="P373" s="91"/>
      <c r="Q373" s="2"/>
      <c r="R373" s="2"/>
      <c r="S373" s="3"/>
      <c r="T373" s="42"/>
      <c r="U373" s="41"/>
      <c r="V373" s="125"/>
      <c r="W373" s="45"/>
      <c r="X373" s="129"/>
    </row>
    <row r="374" spans="1:24" ht="16" x14ac:dyDescent="0.2">
      <c r="A374" s="56"/>
      <c r="B374" s="2"/>
      <c r="C374" s="1"/>
      <c r="D374" s="1"/>
      <c r="E374" s="2"/>
      <c r="F374" s="2"/>
      <c r="G374" s="2"/>
      <c r="H374" s="2"/>
      <c r="I374" s="2"/>
      <c r="J374" s="74"/>
      <c r="K374" s="2"/>
      <c r="L374" s="2"/>
      <c r="M374" s="2"/>
      <c r="N374" s="2"/>
      <c r="O374" s="2"/>
      <c r="P374" s="91"/>
      <c r="Q374" s="2"/>
      <c r="R374" s="2"/>
      <c r="S374" s="3"/>
      <c r="T374" s="42"/>
      <c r="U374" s="41"/>
      <c r="V374" s="125"/>
      <c r="W374" s="45"/>
      <c r="X374" s="129"/>
    </row>
    <row r="375" spans="1:24" ht="16" x14ac:dyDescent="0.2">
      <c r="A375" s="56"/>
      <c r="B375" s="2"/>
      <c r="C375" s="1"/>
      <c r="D375" s="1"/>
      <c r="E375" s="2"/>
      <c r="F375" s="2"/>
      <c r="G375" s="2"/>
      <c r="H375" s="2"/>
      <c r="I375" s="2"/>
      <c r="J375" s="74"/>
      <c r="K375" s="2"/>
      <c r="L375" s="2"/>
      <c r="M375" s="2"/>
      <c r="N375" s="2"/>
      <c r="O375" s="2"/>
      <c r="P375" s="91"/>
      <c r="Q375" s="2"/>
      <c r="R375" s="2"/>
      <c r="S375" s="3"/>
      <c r="T375" s="42"/>
      <c r="U375" s="41"/>
      <c r="V375" s="125"/>
      <c r="W375" s="45"/>
      <c r="X375" s="129"/>
    </row>
    <row r="376" spans="1:24" ht="16" x14ac:dyDescent="0.2">
      <c r="A376" s="56"/>
      <c r="B376" s="2"/>
      <c r="C376" s="1"/>
      <c r="D376" s="1"/>
      <c r="E376" s="2"/>
      <c r="F376" s="2"/>
      <c r="G376" s="2"/>
      <c r="H376" s="2"/>
      <c r="I376" s="2"/>
      <c r="J376" s="74"/>
      <c r="K376" s="2"/>
      <c r="L376" s="2"/>
      <c r="M376" s="2"/>
      <c r="N376" s="2"/>
      <c r="O376" s="2"/>
      <c r="P376" s="91"/>
      <c r="Q376" s="2"/>
      <c r="R376" s="2"/>
      <c r="S376" s="3"/>
      <c r="T376" s="42"/>
      <c r="U376" s="41"/>
      <c r="V376" s="125"/>
      <c r="W376" s="45"/>
      <c r="X376" s="129"/>
    </row>
    <row r="377" spans="1:24" ht="16" x14ac:dyDescent="0.2">
      <c r="A377" s="56"/>
      <c r="B377" s="2"/>
      <c r="C377" s="1"/>
      <c r="D377" s="1"/>
      <c r="E377" s="2"/>
      <c r="F377" s="2"/>
      <c r="G377" s="2"/>
      <c r="H377" s="2"/>
      <c r="I377" s="2"/>
      <c r="J377" s="74"/>
      <c r="K377" s="2"/>
      <c r="L377" s="2"/>
      <c r="M377" s="2"/>
      <c r="N377" s="2"/>
      <c r="O377" s="2"/>
      <c r="P377" s="91"/>
      <c r="Q377" s="2"/>
      <c r="R377" s="2"/>
      <c r="S377" s="3"/>
      <c r="T377" s="42"/>
      <c r="U377" s="41"/>
      <c r="V377" s="125"/>
      <c r="W377" s="45"/>
      <c r="X377" s="129"/>
    </row>
    <row r="378" spans="1:24" ht="16" x14ac:dyDescent="0.2">
      <c r="A378" s="56"/>
      <c r="B378" s="2"/>
      <c r="C378" s="1"/>
      <c r="D378" s="1"/>
      <c r="E378" s="2"/>
      <c r="F378" s="2"/>
      <c r="G378" s="2"/>
      <c r="H378" s="2"/>
      <c r="I378" s="2"/>
      <c r="J378" s="74"/>
      <c r="K378" s="2"/>
      <c r="L378" s="2"/>
      <c r="M378" s="2"/>
      <c r="N378" s="2"/>
      <c r="O378" s="2"/>
      <c r="P378" s="91"/>
      <c r="Q378" s="2"/>
      <c r="R378" s="2"/>
      <c r="S378" s="3"/>
      <c r="T378" s="42"/>
      <c r="U378" s="41"/>
      <c r="V378" s="125"/>
      <c r="W378" s="45"/>
      <c r="X378" s="129"/>
    </row>
    <row r="379" spans="1:24" ht="16" x14ac:dyDescent="0.2">
      <c r="A379" s="56"/>
      <c r="B379" s="2"/>
      <c r="C379" s="1"/>
      <c r="D379" s="1"/>
      <c r="E379" s="2"/>
      <c r="F379" s="2"/>
      <c r="G379" s="2"/>
      <c r="H379" s="2"/>
      <c r="I379" s="2"/>
      <c r="J379" s="74"/>
      <c r="K379" s="2"/>
      <c r="L379" s="2"/>
      <c r="M379" s="2"/>
      <c r="N379" s="2"/>
      <c r="O379" s="2"/>
      <c r="P379" s="91"/>
      <c r="Q379" s="2"/>
      <c r="R379" s="2"/>
      <c r="S379" s="3"/>
      <c r="T379" s="42"/>
      <c r="U379" s="41"/>
      <c r="V379" s="125"/>
      <c r="W379" s="45"/>
      <c r="X379" s="129"/>
    </row>
    <row r="380" spans="1:24" ht="16" x14ac:dyDescent="0.2">
      <c r="A380" s="56"/>
      <c r="B380" s="2"/>
      <c r="C380" s="1"/>
      <c r="D380" s="1"/>
      <c r="E380" s="2"/>
      <c r="F380" s="2"/>
      <c r="G380" s="2"/>
      <c r="H380" s="2"/>
      <c r="I380" s="2"/>
      <c r="J380" s="74"/>
      <c r="K380" s="2"/>
      <c r="L380" s="2"/>
      <c r="M380" s="2"/>
      <c r="N380" s="2"/>
      <c r="O380" s="2"/>
      <c r="P380" s="91"/>
      <c r="Q380" s="2"/>
      <c r="R380" s="2"/>
      <c r="S380" s="3"/>
      <c r="T380" s="42"/>
      <c r="U380" s="41"/>
      <c r="V380" s="125"/>
      <c r="W380" s="45"/>
      <c r="X380" s="129"/>
    </row>
    <row r="381" spans="1:24" ht="16" x14ac:dyDescent="0.2">
      <c r="A381" s="56"/>
      <c r="B381" s="2"/>
      <c r="C381" s="1"/>
      <c r="D381" s="1"/>
      <c r="E381" s="2"/>
      <c r="F381" s="2"/>
      <c r="G381" s="2"/>
      <c r="H381" s="2"/>
      <c r="I381" s="2"/>
      <c r="J381" s="74"/>
      <c r="K381" s="2"/>
      <c r="L381" s="2"/>
      <c r="M381" s="2"/>
      <c r="N381" s="2"/>
      <c r="O381" s="2"/>
      <c r="P381" s="91"/>
      <c r="Q381" s="2"/>
      <c r="R381" s="2"/>
      <c r="S381" s="3"/>
      <c r="T381" s="42"/>
      <c r="U381" s="41"/>
      <c r="V381" s="125"/>
      <c r="W381" s="45"/>
      <c r="X381" s="129"/>
    </row>
    <row r="382" spans="1:24" ht="16" x14ac:dyDescent="0.2">
      <c r="A382" s="56"/>
      <c r="B382" s="2"/>
      <c r="C382" s="1"/>
      <c r="D382" s="1"/>
      <c r="E382" s="2"/>
      <c r="F382" s="2"/>
      <c r="G382" s="2"/>
      <c r="H382" s="2"/>
      <c r="I382" s="2"/>
      <c r="J382" s="74"/>
      <c r="K382" s="2"/>
      <c r="L382" s="2"/>
      <c r="M382" s="2"/>
      <c r="N382" s="2"/>
      <c r="O382" s="2"/>
      <c r="P382" s="91"/>
      <c r="Q382" s="2"/>
      <c r="R382" s="2"/>
      <c r="S382" s="3"/>
      <c r="T382" s="42"/>
      <c r="U382" s="41"/>
      <c r="V382" s="125"/>
      <c r="W382" s="45"/>
      <c r="X382" s="129"/>
    </row>
    <row r="383" spans="1:24" ht="16" x14ac:dyDescent="0.2">
      <c r="A383" s="56"/>
      <c r="B383" s="2"/>
      <c r="C383" s="1"/>
      <c r="D383" s="1"/>
      <c r="E383" s="2"/>
      <c r="F383" s="2"/>
      <c r="G383" s="2"/>
      <c r="H383" s="2"/>
      <c r="I383" s="2"/>
      <c r="J383" s="74"/>
      <c r="K383" s="2"/>
      <c r="L383" s="2"/>
      <c r="M383" s="2"/>
      <c r="N383" s="2"/>
      <c r="O383" s="2"/>
      <c r="P383" s="91"/>
      <c r="Q383" s="2"/>
      <c r="R383" s="2"/>
      <c r="S383" s="3"/>
      <c r="T383" s="42"/>
      <c r="U383" s="41"/>
      <c r="V383" s="125"/>
      <c r="W383" s="45"/>
      <c r="X383" s="129"/>
    </row>
    <row r="384" spans="1:24" ht="16" x14ac:dyDescent="0.2">
      <c r="A384" s="56"/>
      <c r="B384" s="2"/>
      <c r="C384" s="1"/>
      <c r="D384" s="1"/>
      <c r="E384" s="2"/>
      <c r="F384" s="2"/>
      <c r="G384" s="2"/>
      <c r="H384" s="2"/>
      <c r="I384" s="2"/>
      <c r="J384" s="74"/>
      <c r="K384" s="2"/>
      <c r="L384" s="2"/>
      <c r="M384" s="2"/>
      <c r="N384" s="2"/>
      <c r="O384" s="2"/>
      <c r="P384" s="91"/>
      <c r="Q384" s="2"/>
      <c r="R384" s="2"/>
      <c r="S384" s="3"/>
      <c r="T384" s="42"/>
      <c r="U384" s="41"/>
      <c r="V384" s="125"/>
      <c r="W384" s="45"/>
      <c r="X384" s="129"/>
    </row>
    <row r="385" spans="1:24" ht="16" x14ac:dyDescent="0.2">
      <c r="A385" s="56"/>
      <c r="B385" s="2"/>
      <c r="C385" s="1"/>
      <c r="D385" s="1"/>
      <c r="E385" s="2"/>
      <c r="F385" s="2"/>
      <c r="G385" s="2"/>
      <c r="H385" s="2"/>
      <c r="I385" s="2"/>
      <c r="J385" s="74"/>
      <c r="K385" s="2"/>
      <c r="L385" s="2"/>
      <c r="M385" s="2"/>
      <c r="N385" s="2"/>
      <c r="O385" s="2"/>
      <c r="P385" s="91"/>
      <c r="Q385" s="2"/>
      <c r="R385" s="2"/>
      <c r="S385" s="3"/>
      <c r="T385" s="42"/>
      <c r="U385" s="41"/>
      <c r="V385" s="125"/>
      <c r="W385" s="45"/>
      <c r="X385" s="129"/>
    </row>
    <row r="386" spans="1:24" ht="16" x14ac:dyDescent="0.2">
      <c r="A386" s="56"/>
      <c r="B386" s="2"/>
      <c r="C386" s="1"/>
      <c r="D386" s="1"/>
      <c r="E386" s="2"/>
      <c r="F386" s="2"/>
      <c r="G386" s="2"/>
      <c r="H386" s="2"/>
      <c r="I386" s="2"/>
      <c r="J386" s="74"/>
      <c r="K386" s="2"/>
      <c r="L386" s="2"/>
      <c r="M386" s="2"/>
      <c r="N386" s="2"/>
      <c r="O386" s="2"/>
      <c r="P386" s="91"/>
      <c r="Q386" s="2"/>
      <c r="R386" s="2"/>
      <c r="S386" s="3"/>
      <c r="T386" s="42"/>
      <c r="U386" s="41"/>
      <c r="V386" s="125"/>
      <c r="W386" s="45"/>
      <c r="X386" s="129"/>
    </row>
    <row r="387" spans="1:24" ht="16" x14ac:dyDescent="0.2">
      <c r="A387" s="56"/>
      <c r="B387" s="2"/>
      <c r="C387" s="1"/>
      <c r="D387" s="1"/>
      <c r="E387" s="2"/>
      <c r="F387" s="2"/>
      <c r="G387" s="2"/>
      <c r="H387" s="2"/>
      <c r="I387" s="2"/>
      <c r="J387" s="74"/>
      <c r="K387" s="2"/>
      <c r="L387" s="2"/>
      <c r="M387" s="2"/>
      <c r="N387" s="2"/>
      <c r="O387" s="2"/>
      <c r="P387" s="91"/>
      <c r="Q387" s="2"/>
      <c r="R387" s="2"/>
      <c r="S387" s="3"/>
      <c r="T387" s="42"/>
      <c r="U387" s="41"/>
      <c r="V387" s="125"/>
      <c r="W387" s="45"/>
      <c r="X387" s="129"/>
    </row>
    <row r="388" spans="1:24" ht="16" x14ac:dyDescent="0.2">
      <c r="A388" s="56"/>
      <c r="B388" s="2"/>
      <c r="C388" s="1"/>
      <c r="D388" s="1"/>
      <c r="E388" s="2"/>
      <c r="F388" s="2"/>
      <c r="G388" s="2"/>
      <c r="H388" s="2"/>
      <c r="I388" s="2"/>
      <c r="J388" s="74"/>
      <c r="K388" s="2"/>
      <c r="L388" s="2"/>
      <c r="M388" s="2"/>
      <c r="N388" s="2"/>
      <c r="O388" s="2"/>
      <c r="P388" s="91"/>
      <c r="Q388" s="2"/>
      <c r="R388" s="2"/>
      <c r="S388" s="3"/>
      <c r="T388" s="42"/>
      <c r="U388" s="41"/>
      <c r="V388" s="125"/>
      <c r="W388" s="45"/>
      <c r="X388" s="129"/>
    </row>
    <row r="389" spans="1:24" ht="16" x14ac:dyDescent="0.2">
      <c r="A389" s="56"/>
      <c r="B389" s="2"/>
      <c r="C389" s="1"/>
      <c r="D389" s="1"/>
      <c r="E389" s="2"/>
      <c r="F389" s="2"/>
      <c r="G389" s="2"/>
      <c r="H389" s="2"/>
      <c r="I389" s="2"/>
      <c r="J389" s="74"/>
      <c r="K389" s="2"/>
      <c r="L389" s="2"/>
      <c r="M389" s="2"/>
      <c r="N389" s="2"/>
      <c r="O389" s="2"/>
      <c r="P389" s="91"/>
      <c r="Q389" s="2"/>
      <c r="R389" s="2"/>
      <c r="S389" s="3"/>
      <c r="T389" s="42"/>
      <c r="U389" s="41"/>
      <c r="V389" s="125"/>
      <c r="W389" s="45"/>
      <c r="X389" s="129"/>
    </row>
    <row r="390" spans="1:24" ht="16" x14ac:dyDescent="0.2">
      <c r="A390" s="56"/>
      <c r="B390" s="2"/>
      <c r="C390" s="1"/>
      <c r="D390" s="1"/>
      <c r="E390" s="2"/>
      <c r="F390" s="2"/>
      <c r="G390" s="2"/>
      <c r="H390" s="2"/>
      <c r="I390" s="2"/>
      <c r="J390" s="74"/>
      <c r="K390" s="2"/>
      <c r="L390" s="2"/>
      <c r="M390" s="2"/>
      <c r="N390" s="2"/>
      <c r="O390" s="2"/>
      <c r="P390" s="91"/>
      <c r="Q390" s="2"/>
      <c r="R390" s="2"/>
      <c r="S390" s="3"/>
      <c r="T390" s="42"/>
      <c r="U390" s="41"/>
      <c r="V390" s="125"/>
      <c r="W390" s="45"/>
      <c r="X390" s="129"/>
    </row>
    <row r="391" spans="1:24" ht="16" x14ac:dyDescent="0.2">
      <c r="A391" s="56"/>
      <c r="B391" s="2"/>
      <c r="C391" s="1"/>
      <c r="D391" s="1"/>
      <c r="E391" s="2"/>
      <c r="F391" s="2"/>
      <c r="G391" s="2"/>
      <c r="H391" s="2"/>
      <c r="I391" s="2"/>
      <c r="J391" s="74"/>
      <c r="K391" s="2"/>
      <c r="L391" s="2"/>
      <c r="M391" s="2"/>
      <c r="N391" s="2"/>
      <c r="O391" s="2"/>
      <c r="P391" s="91"/>
      <c r="Q391" s="2"/>
      <c r="R391" s="2"/>
      <c r="S391" s="3"/>
      <c r="T391" s="42"/>
      <c r="U391" s="41"/>
      <c r="V391" s="125"/>
      <c r="W391" s="45"/>
      <c r="X391" s="129"/>
    </row>
    <row r="392" spans="1:24" ht="16" x14ac:dyDescent="0.2">
      <c r="A392" s="56"/>
      <c r="B392" s="2"/>
      <c r="C392" s="1"/>
      <c r="D392" s="1"/>
      <c r="E392" s="2"/>
      <c r="F392" s="2"/>
      <c r="G392" s="2"/>
      <c r="H392" s="2"/>
      <c r="I392" s="2"/>
      <c r="J392" s="74"/>
      <c r="K392" s="2"/>
      <c r="L392" s="2"/>
      <c r="M392" s="2"/>
      <c r="N392" s="2"/>
      <c r="O392" s="2"/>
      <c r="P392" s="91"/>
      <c r="Q392" s="2"/>
      <c r="R392" s="2"/>
      <c r="S392" s="3"/>
      <c r="T392" s="42"/>
      <c r="U392" s="41"/>
      <c r="V392" s="125"/>
      <c r="W392" s="45"/>
      <c r="X392" s="129"/>
    </row>
    <row r="393" spans="1:24" ht="16" x14ac:dyDescent="0.2">
      <c r="A393" s="56"/>
      <c r="B393" s="2"/>
      <c r="C393" s="1"/>
      <c r="D393" s="1"/>
      <c r="E393" s="2"/>
      <c r="F393" s="2"/>
      <c r="G393" s="2"/>
      <c r="H393" s="2"/>
      <c r="I393" s="2"/>
      <c r="J393" s="74"/>
      <c r="K393" s="2"/>
      <c r="L393" s="2"/>
      <c r="M393" s="2"/>
      <c r="N393" s="2"/>
      <c r="O393" s="2"/>
      <c r="P393" s="91"/>
      <c r="Q393" s="2"/>
      <c r="R393" s="2"/>
      <c r="S393" s="3"/>
      <c r="T393" s="42"/>
      <c r="U393" s="41"/>
      <c r="V393" s="125"/>
      <c r="W393" s="45"/>
      <c r="X393" s="129"/>
    </row>
    <row r="394" spans="1:24" ht="16" x14ac:dyDescent="0.2">
      <c r="A394" s="56"/>
      <c r="B394" s="2"/>
      <c r="C394" s="1"/>
      <c r="D394" s="1"/>
      <c r="E394" s="2"/>
      <c r="F394" s="2"/>
      <c r="G394" s="2"/>
      <c r="H394" s="2"/>
      <c r="I394" s="2"/>
      <c r="J394" s="74"/>
      <c r="K394" s="2"/>
      <c r="L394" s="2"/>
      <c r="M394" s="2"/>
      <c r="N394" s="2"/>
      <c r="O394" s="2"/>
      <c r="P394" s="91"/>
      <c r="Q394" s="2"/>
      <c r="R394" s="2"/>
      <c r="S394" s="3"/>
      <c r="T394" s="42"/>
      <c r="U394" s="41"/>
      <c r="V394" s="125"/>
      <c r="W394" s="45"/>
      <c r="X394" s="129"/>
    </row>
    <row r="395" spans="1:24" ht="16" x14ac:dyDescent="0.2">
      <c r="A395" s="56"/>
      <c r="B395" s="2"/>
      <c r="C395" s="1"/>
      <c r="D395" s="1"/>
      <c r="E395" s="2"/>
      <c r="F395" s="2"/>
      <c r="G395" s="2"/>
      <c r="H395" s="2"/>
      <c r="I395" s="2"/>
      <c r="J395" s="74"/>
      <c r="K395" s="2"/>
      <c r="L395" s="2"/>
      <c r="M395" s="2"/>
      <c r="N395" s="2"/>
      <c r="O395" s="2"/>
      <c r="P395" s="91"/>
      <c r="Q395" s="2"/>
      <c r="R395" s="2"/>
      <c r="S395" s="3"/>
      <c r="T395" s="42"/>
      <c r="U395" s="41"/>
      <c r="V395" s="125"/>
      <c r="W395" s="45"/>
      <c r="X395" s="129"/>
    </row>
    <row r="396" spans="1:24" ht="16" x14ac:dyDescent="0.2">
      <c r="A396" s="56"/>
      <c r="B396" s="2"/>
      <c r="C396" s="1"/>
      <c r="D396" s="1"/>
      <c r="E396" s="2"/>
      <c r="F396" s="2"/>
      <c r="G396" s="2"/>
      <c r="H396" s="2"/>
      <c r="I396" s="2"/>
      <c r="J396" s="74"/>
      <c r="K396" s="2"/>
      <c r="L396" s="2"/>
      <c r="M396" s="2"/>
      <c r="N396" s="2"/>
      <c r="O396" s="2"/>
      <c r="P396" s="91"/>
      <c r="Q396" s="2"/>
      <c r="R396" s="2"/>
      <c r="S396" s="3"/>
      <c r="T396" s="42"/>
      <c r="U396" s="41"/>
      <c r="V396" s="125"/>
      <c r="W396" s="45"/>
      <c r="X396" s="129"/>
    </row>
    <row r="397" spans="1:24" ht="16" x14ac:dyDescent="0.2">
      <c r="A397" s="56"/>
      <c r="B397" s="2"/>
      <c r="C397" s="1"/>
      <c r="D397" s="1"/>
      <c r="E397" s="2"/>
      <c r="F397" s="2"/>
      <c r="G397" s="2"/>
      <c r="H397" s="2"/>
      <c r="I397" s="2"/>
      <c r="J397" s="74"/>
      <c r="K397" s="2"/>
      <c r="L397" s="2"/>
      <c r="M397" s="2"/>
      <c r="N397" s="2"/>
      <c r="O397" s="2"/>
      <c r="P397" s="91"/>
      <c r="Q397" s="2"/>
      <c r="R397" s="2"/>
      <c r="S397" s="3"/>
      <c r="T397" s="42"/>
      <c r="U397" s="41"/>
      <c r="V397" s="125"/>
      <c r="W397" s="45"/>
      <c r="X397" s="129"/>
    </row>
    <row r="398" spans="1:24" ht="16" x14ac:dyDescent="0.2">
      <c r="A398" s="56"/>
      <c r="B398" s="2"/>
      <c r="C398" s="1"/>
      <c r="D398" s="1"/>
      <c r="E398" s="2"/>
      <c r="F398" s="2"/>
      <c r="G398" s="2"/>
      <c r="H398" s="2"/>
      <c r="I398" s="2"/>
      <c r="J398" s="74"/>
      <c r="K398" s="2"/>
      <c r="L398" s="2"/>
      <c r="M398" s="2"/>
      <c r="N398" s="2"/>
      <c r="O398" s="2"/>
      <c r="P398" s="91"/>
      <c r="Q398" s="2"/>
      <c r="R398" s="2"/>
      <c r="S398" s="3"/>
      <c r="T398" s="42"/>
      <c r="U398" s="41"/>
      <c r="V398" s="125"/>
      <c r="W398" s="45"/>
      <c r="X398" s="129"/>
    </row>
    <row r="399" spans="1:24" ht="16" x14ac:dyDescent="0.2">
      <c r="A399" s="56"/>
      <c r="B399" s="2"/>
      <c r="C399" s="1"/>
      <c r="D399" s="1"/>
      <c r="E399" s="2"/>
      <c r="F399" s="2"/>
      <c r="G399" s="2"/>
      <c r="H399" s="2"/>
      <c r="I399" s="2"/>
      <c r="J399" s="74"/>
      <c r="K399" s="2"/>
      <c r="L399" s="2"/>
      <c r="M399" s="2"/>
      <c r="N399" s="2"/>
      <c r="O399" s="2"/>
      <c r="P399" s="91"/>
      <c r="Q399" s="2"/>
      <c r="R399" s="2"/>
      <c r="S399" s="3"/>
      <c r="T399" s="42"/>
      <c r="U399" s="41"/>
      <c r="V399" s="125"/>
      <c r="W399" s="45"/>
      <c r="X399" s="129"/>
    </row>
    <row r="400" spans="1:24" ht="16" x14ac:dyDescent="0.2">
      <c r="A400" s="56"/>
      <c r="B400" s="2"/>
      <c r="C400" s="1"/>
      <c r="D400" s="1"/>
      <c r="E400" s="2"/>
      <c r="F400" s="2"/>
      <c r="G400" s="2"/>
      <c r="H400" s="2"/>
      <c r="I400" s="2"/>
      <c r="J400" s="74"/>
      <c r="K400" s="2"/>
      <c r="L400" s="2"/>
      <c r="M400" s="2"/>
      <c r="N400" s="2"/>
      <c r="O400" s="2"/>
      <c r="P400" s="91"/>
      <c r="Q400" s="2"/>
      <c r="R400" s="2"/>
      <c r="S400" s="3"/>
      <c r="T400" s="42"/>
      <c r="U400" s="41"/>
      <c r="V400" s="125"/>
      <c r="W400" s="45"/>
      <c r="X400" s="129"/>
    </row>
    <row r="401" spans="1:24" ht="16" x14ac:dyDescent="0.2">
      <c r="A401" s="56"/>
      <c r="B401" s="2"/>
      <c r="C401" s="1"/>
      <c r="D401" s="1"/>
      <c r="E401" s="2"/>
      <c r="F401" s="2"/>
      <c r="G401" s="2"/>
      <c r="H401" s="2"/>
      <c r="I401" s="2"/>
      <c r="J401" s="74"/>
      <c r="K401" s="2"/>
      <c r="L401" s="2"/>
      <c r="M401" s="2"/>
      <c r="N401" s="2"/>
      <c r="O401" s="2"/>
      <c r="P401" s="91"/>
      <c r="Q401" s="2"/>
      <c r="R401" s="2"/>
      <c r="S401" s="3"/>
      <c r="T401" s="42"/>
      <c r="U401" s="41"/>
      <c r="V401" s="125"/>
      <c r="W401" s="45"/>
      <c r="X401" s="129"/>
    </row>
    <row r="402" spans="1:24" ht="16" x14ac:dyDescent="0.2">
      <c r="A402" s="56"/>
      <c r="B402" s="2"/>
      <c r="C402" s="1"/>
      <c r="D402" s="1"/>
      <c r="E402" s="2"/>
      <c r="F402" s="2"/>
      <c r="G402" s="2"/>
      <c r="H402" s="2"/>
      <c r="I402" s="2"/>
      <c r="J402" s="74"/>
      <c r="K402" s="2"/>
      <c r="L402" s="2"/>
      <c r="M402" s="2"/>
      <c r="N402" s="2"/>
      <c r="O402" s="2"/>
      <c r="P402" s="91"/>
      <c r="Q402" s="2"/>
      <c r="R402" s="2"/>
      <c r="S402" s="3"/>
      <c r="T402" s="42"/>
      <c r="U402" s="41"/>
      <c r="V402" s="125"/>
      <c r="W402" s="45"/>
      <c r="X402" s="129"/>
    </row>
    <row r="403" spans="1:24" ht="16" x14ac:dyDescent="0.2">
      <c r="A403" s="56"/>
      <c r="B403" s="2"/>
      <c r="C403" s="1"/>
      <c r="D403" s="1"/>
      <c r="E403" s="2"/>
      <c r="F403" s="2"/>
      <c r="G403" s="2"/>
      <c r="H403" s="2"/>
      <c r="I403" s="2"/>
      <c r="J403" s="74"/>
      <c r="K403" s="2"/>
      <c r="L403" s="2"/>
      <c r="M403" s="2"/>
      <c r="N403" s="2"/>
      <c r="O403" s="2"/>
      <c r="P403" s="91"/>
      <c r="Q403" s="2"/>
      <c r="R403" s="2"/>
      <c r="S403" s="3"/>
      <c r="T403" s="42"/>
      <c r="U403" s="41"/>
      <c r="V403" s="125"/>
      <c r="W403" s="45"/>
      <c r="X403" s="129"/>
    </row>
    <row r="404" spans="1:24" ht="16" x14ac:dyDescent="0.2">
      <c r="A404" s="56"/>
      <c r="B404" s="2"/>
      <c r="C404" s="1"/>
      <c r="D404" s="1"/>
      <c r="E404" s="2"/>
      <c r="F404" s="2"/>
      <c r="G404" s="2"/>
      <c r="H404" s="2"/>
      <c r="I404" s="2"/>
      <c r="J404" s="74"/>
      <c r="K404" s="2"/>
      <c r="L404" s="2"/>
      <c r="M404" s="2"/>
      <c r="N404" s="2"/>
      <c r="O404" s="2"/>
      <c r="P404" s="91"/>
      <c r="Q404" s="2"/>
      <c r="R404" s="2"/>
      <c r="S404" s="3"/>
      <c r="T404" s="42"/>
      <c r="U404" s="41"/>
      <c r="V404" s="125"/>
      <c r="W404" s="45"/>
      <c r="X404" s="129"/>
    </row>
    <row r="405" spans="1:24" ht="16" x14ac:dyDescent="0.2">
      <c r="A405" s="56"/>
      <c r="B405" s="2"/>
      <c r="C405" s="1"/>
      <c r="D405" s="1"/>
      <c r="E405" s="2"/>
      <c r="F405" s="2"/>
      <c r="G405" s="2"/>
      <c r="H405" s="2"/>
      <c r="I405" s="2"/>
      <c r="J405" s="74"/>
      <c r="K405" s="2"/>
      <c r="L405" s="2"/>
      <c r="M405" s="2"/>
      <c r="N405" s="2"/>
      <c r="O405" s="2"/>
      <c r="P405" s="91"/>
      <c r="Q405" s="2"/>
      <c r="R405" s="2"/>
      <c r="S405" s="3"/>
      <c r="T405" s="42"/>
      <c r="U405" s="41"/>
      <c r="V405" s="125"/>
      <c r="W405" s="45"/>
      <c r="X405" s="129"/>
    </row>
    <row r="406" spans="1:24" ht="16" x14ac:dyDescent="0.2">
      <c r="A406" s="56"/>
      <c r="B406" s="2"/>
      <c r="C406" s="1"/>
      <c r="D406" s="1"/>
      <c r="E406" s="2"/>
      <c r="F406" s="2"/>
      <c r="G406" s="2"/>
      <c r="H406" s="2"/>
      <c r="I406" s="2"/>
      <c r="J406" s="74"/>
      <c r="K406" s="2"/>
      <c r="L406" s="2"/>
      <c r="M406" s="2"/>
      <c r="N406" s="2"/>
      <c r="O406" s="2"/>
      <c r="P406" s="91"/>
      <c r="Q406" s="2"/>
      <c r="R406" s="2"/>
      <c r="S406" s="3"/>
      <c r="T406" s="42"/>
      <c r="U406" s="41"/>
      <c r="V406" s="125"/>
      <c r="W406" s="45"/>
      <c r="X406" s="129"/>
    </row>
    <row r="407" spans="1:24" ht="16" x14ac:dyDescent="0.2">
      <c r="A407" s="56"/>
      <c r="B407" s="2"/>
      <c r="C407" s="1"/>
      <c r="D407" s="1"/>
      <c r="E407" s="2"/>
      <c r="F407" s="2"/>
      <c r="G407" s="2"/>
      <c r="H407" s="2"/>
      <c r="I407" s="2"/>
      <c r="J407" s="74"/>
      <c r="K407" s="2"/>
      <c r="L407" s="2"/>
      <c r="M407" s="2"/>
      <c r="N407" s="2"/>
      <c r="O407" s="2"/>
      <c r="P407" s="91"/>
      <c r="Q407" s="2"/>
      <c r="R407" s="2"/>
      <c r="S407" s="3"/>
      <c r="T407" s="42"/>
      <c r="U407" s="43"/>
      <c r="V407" s="126"/>
      <c r="W407" s="46"/>
      <c r="X407" s="129"/>
    </row>
  </sheetData>
  <sheetProtection formatRows="0" insertRows="0" selectLockedCells="1" sort="0" autoFilter="0"/>
  <phoneticPr fontId="20" type="noConversion"/>
  <conditionalFormatting sqref="B3:B31 B54:B83 B87:B407">
    <cfRule type="expression" dxfId="46" priority="160">
      <formula>AND(ISBLANK(B3),SUM(COUNTIF(B3:T3,"&lt;&gt;"&amp;"")&gt;0))</formula>
    </cfRule>
  </conditionalFormatting>
  <conditionalFormatting sqref="B32:B33 B52">
    <cfRule type="expression" dxfId="45" priority="474">
      <formula>AND(ISBLANK(B32),SUM(COUNTIF(B33:T33,"&lt;&gt;"&amp;"")&gt;0))</formula>
    </cfRule>
  </conditionalFormatting>
  <conditionalFormatting sqref="B34:B50">
    <cfRule type="expression" dxfId="44" priority="476">
      <formula>AND(ISBLANK(B34),SUM(COUNTIF(B36:T36,"&lt;&gt;"&amp;"")&gt;0))</formula>
    </cfRule>
  </conditionalFormatting>
  <conditionalFormatting sqref="B51">
    <cfRule type="expression" dxfId="43" priority="496">
      <formula>AND(ISBLANK(B51),SUM(COUNTIF(#REF!,"&lt;&gt;"&amp;"")&gt;0))</formula>
    </cfRule>
  </conditionalFormatting>
  <conditionalFormatting sqref="B84:B86">
    <cfRule type="expression" dxfId="42" priority="16">
      <formula>AND(ISBLANK(B84),SUM(COUNTIF(B84:D84,"&lt;&gt;"&amp;""),COUNTIF(F84:N84,"&lt;&gt;"&amp;""),COUNTIF(O84:R84,"&lt;&gt;"&amp;"")&gt;0))</formula>
    </cfRule>
  </conditionalFormatting>
  <conditionalFormatting sqref="C3:C26 C30:C54 C87:C407">
    <cfRule type="expression" dxfId="41" priority="159">
      <formula>AND(ISBLANK(C3),SUM(COUNTIF(B3:T3,"&lt;&gt;"&amp;"")&gt;0))</formula>
    </cfRule>
  </conditionalFormatting>
  <conditionalFormatting sqref="C84:C86">
    <cfRule type="cellIs" dxfId="40" priority="17" operator="notBetween">
      <formula>0</formula>
      <formula>99999</formula>
    </cfRule>
    <cfRule type="expression" dxfId="39" priority="18">
      <formula>AND(ISBLANK(C84),SUM(COUNTIF(B84:D84,"&lt;&gt;"&amp;""),COUNTIF(F84:N84,"&lt;&gt;"&amp;""),COUNTIF(O84:R84,"&lt;&gt;"&amp;"")&gt;0))</formula>
    </cfRule>
  </conditionalFormatting>
  <conditionalFormatting sqref="D3:D83 D87:D407">
    <cfRule type="expression" dxfId="38" priority="94">
      <formula>AND(ISBLANK(D3),SUM(COUNTIF(B3:T3,"&lt;&gt;"&amp;"")&gt;0))</formula>
    </cfRule>
  </conditionalFormatting>
  <conditionalFormatting sqref="D84">
    <cfRule type="duplicateValues" dxfId="37" priority="25"/>
    <cfRule type="expression" dxfId="36" priority="29">
      <formula>AND(ISBLANK(D84),SUM(COUNTIF(B84:D84,"&lt;&gt;"&amp;""),COUNTIF(F84:N84,"&lt;&gt;"&amp;""),COUNTIF(O84:R84,"&lt;&gt;"&amp;"")&gt;0))</formula>
    </cfRule>
  </conditionalFormatting>
  <conditionalFormatting sqref="D85:D86">
    <cfRule type="duplicateValues" dxfId="35" priority="15"/>
    <cfRule type="expression" dxfId="34" priority="19">
      <formula>AND(ISBLANK(D85),SUM(COUNTIF(B85:D85,"&lt;&gt;"&amp;""),COUNTIF(F85:N85,"&lt;&gt;"&amp;""),COUNTIF(O85:R85,"&lt;&gt;"&amp;"")&gt;0))</formula>
    </cfRule>
  </conditionalFormatting>
  <conditionalFormatting sqref="E3:E407">
    <cfRule type="expression" dxfId="33" priority="157">
      <formula>AND(ISBLANK(E3),SUM(COUNTIF(B3:T3,"&lt;&gt;"&amp;"")&gt;0))</formula>
    </cfRule>
  </conditionalFormatting>
  <conditionalFormatting sqref="F3:F407">
    <cfRule type="expression" dxfId="32" priority="156">
      <formula>AND(ISBLANK(F3),SUM(COUNTIF(B3:T3,"&lt;&gt;"&amp;"")&gt;0))</formula>
    </cfRule>
  </conditionalFormatting>
  <conditionalFormatting sqref="G3:G407">
    <cfRule type="expression" dxfId="31" priority="155">
      <formula>AND(ISBLANK(G3),SUM(COUNTIF(B3:T3,"&lt;&gt;"&amp;"")&gt;0))</formula>
    </cfRule>
  </conditionalFormatting>
  <conditionalFormatting sqref="H3:H407">
    <cfRule type="expression" dxfId="30" priority="154">
      <formula>AND(ISBLANK(H3),SUM(COUNTIF(B3:T3,"&lt;&gt;"&amp;"")&gt;0))</formula>
    </cfRule>
  </conditionalFormatting>
  <conditionalFormatting sqref="I3:I407">
    <cfRule type="expression" dxfId="29" priority="153">
      <formula>AND(ISBLANK(I3),SUM(COUNTIF(B3:T3,"&lt;&gt;"&amp;"")&gt;0))</formula>
    </cfRule>
  </conditionalFormatting>
  <conditionalFormatting sqref="J3:J83 J87:J407">
    <cfRule type="expression" dxfId="28" priority="152">
      <formula>AND(ISBLANK(J3),SUM(COUNTIF(B3:T3,"&lt;&gt;"&amp;"")&gt;0))</formula>
    </cfRule>
  </conditionalFormatting>
  <conditionalFormatting sqref="J84:J86">
    <cfRule type="expression" dxfId="27" priority="14">
      <formula>AND(ISBLANK(J84),SUM(COUNTIF(B84:D84,"&lt;&gt;"&amp;""),COUNTIF(F84:N84,"&lt;&gt;"&amp;""),COUNTIF(O84:R84,"&lt;&gt;"&amp;"")&gt;0))</formula>
    </cfRule>
  </conditionalFormatting>
  <conditionalFormatting sqref="K3:K83 K87:K407">
    <cfRule type="expression" dxfId="26" priority="93">
      <formula>AND(ISBLANK(K3),SUM(COUNTIF(B3:T3,"&lt;&gt;"&amp;"")&gt;0))</formula>
    </cfRule>
  </conditionalFormatting>
  <conditionalFormatting sqref="K84:K86 M84:M86">
    <cfRule type="expression" dxfId="25" priority="24">
      <formula>AND(ISBLANK(K84),SUM(COUNTIF(G84:I84,"&lt;&gt;"&amp;""),COUNTIF(K84:S84,"&lt;&gt;"&amp;""),COUNTIF(T84:W84,"&lt;&gt;"&amp;"")&gt;0))</formula>
    </cfRule>
  </conditionalFormatting>
  <conditionalFormatting sqref="L3:L18 L20:L32 L34:L37 L39 L42 L44 L47:L77 L80:L83 L87:L407">
    <cfRule type="expression" dxfId="24" priority="150">
      <formula>AND(ISBLANK(L3),SUM(COUNTIF(B3:T3,"&lt;&gt;"&amp;"")&gt;0))</formula>
    </cfRule>
  </conditionalFormatting>
  <conditionalFormatting sqref="L33 L84:L86 N84:N86">
    <cfRule type="expression" dxfId="23" priority="50">
      <formula>AND(ISBLANK(L33),SUM(COUNTIF(L33:M33,"&lt;&gt;"&amp;"")&gt;0))</formula>
    </cfRule>
  </conditionalFormatting>
  <conditionalFormatting sqref="L38">
    <cfRule type="expression" dxfId="22" priority="49">
      <formula>AND(ISBLANK(L38),SUM(COUNTIF(L38:M38,"&lt;&gt;"&amp;"")&gt;0))</formula>
    </cfRule>
  </conditionalFormatting>
  <conditionalFormatting sqref="L40:L41">
    <cfRule type="expression" dxfId="21" priority="47">
      <formula>AND(ISBLANK(L40),SUM(COUNTIF(L40:M40,"&lt;&gt;"&amp;"")&gt;0))</formula>
    </cfRule>
  </conditionalFormatting>
  <conditionalFormatting sqref="L45:L46">
    <cfRule type="expression" dxfId="20" priority="45">
      <formula>AND(ISBLANK(L45),SUM(COUNTIF(L45:M45,"&lt;&gt;"&amp;"")&gt;0))</formula>
    </cfRule>
  </conditionalFormatting>
  <conditionalFormatting sqref="L79">
    <cfRule type="expression" dxfId="19" priority="42">
      <formula>AND(ISBLANK(L79),SUM(COUNTIF(L79:M79,"&lt;&gt;"&amp;"")&gt;0))</formula>
    </cfRule>
  </conditionalFormatting>
  <conditionalFormatting sqref="M3:M29">
    <cfRule type="expression" dxfId="18" priority="52">
      <formula>AND(ISBLANK(M3),SUM(COUNTIF(D3:V3,"&lt;&gt;"&amp;"")&gt;0))</formula>
    </cfRule>
  </conditionalFormatting>
  <conditionalFormatting sqref="M30:M52 M87:M407">
    <cfRule type="expression" dxfId="17" priority="149">
      <formula>AND(ISBLANK(M30),SUM(COUNTIF(B30:T30,"&lt;&gt;"&amp;"")&gt;0))</formula>
    </cfRule>
  </conditionalFormatting>
  <conditionalFormatting sqref="M53:M83">
    <cfRule type="expression" dxfId="16" priority="41">
      <formula>AND(ISBLANK(M53),SUM(COUNTIF(D53:V53,"&lt;&gt;"&amp;"")&gt;0))</formula>
    </cfRule>
  </conditionalFormatting>
  <conditionalFormatting sqref="N3:N75">
    <cfRule type="expression" dxfId="15" priority="51">
      <formula>AND(ISBLANK(N3),SUM(COUNTIF(D3:V3,"&lt;&gt;"&amp;"")&gt;0))</formula>
    </cfRule>
  </conditionalFormatting>
  <conditionalFormatting sqref="N76:N82 N87:N407">
    <cfRule type="expression" dxfId="14" priority="148">
      <formula>AND(ISBLANK(N76),SUM(COUNTIF(B76:T76,"&lt;&gt;"&amp;"")&gt;0))</formula>
    </cfRule>
  </conditionalFormatting>
  <conditionalFormatting sqref="N83">
    <cfRule type="expression" dxfId="13" priority="40">
      <formula>AND(ISBLANK(N83),SUM(COUNTIF(D83:V83,"&lt;&gt;"&amp;"")&gt;0))</formula>
    </cfRule>
  </conditionalFormatting>
  <conditionalFormatting sqref="O3:O407">
    <cfRule type="expression" dxfId="12" priority="147">
      <formula>AND(ISBLANK(O3),SUM(COUNTIF(B3:T3,"&lt;&gt;"&amp;"")&gt;0))</formula>
    </cfRule>
  </conditionalFormatting>
  <conditionalFormatting sqref="P3:P407">
    <cfRule type="expression" dxfId="11" priority="146">
      <formula>AND(ISBLANK(P3),SUM(COUNTIF(B3:T3,"&lt;&gt;"&amp;"")&gt;0))</formula>
    </cfRule>
  </conditionalFormatting>
  <conditionalFormatting sqref="Q3:Q407">
    <cfRule type="expression" dxfId="10" priority="145">
      <formula>AND(ISBLANK(Q3),SUM(COUNTIF(B3:T3,"&lt;&gt;"&amp;"")&gt;0))</formula>
    </cfRule>
  </conditionalFormatting>
  <conditionalFormatting sqref="R3:R407">
    <cfRule type="expression" dxfId="9" priority="144">
      <formula>AND(ISBLANK(R3),SUM(COUNTIF(B3:T3,"&lt;&gt;"&amp;"")&gt;0))</formula>
    </cfRule>
  </conditionalFormatting>
  <conditionalFormatting sqref="S3:S407">
    <cfRule type="expression" dxfId="8" priority="143">
      <formula>AND(ISBLANK(S3),SUM(COUNTIF(B3:T3,"&lt;&gt;"&amp;"")&gt;0))</formula>
    </cfRule>
  </conditionalFormatting>
  <conditionalFormatting sqref="T3:T407">
    <cfRule type="expression" dxfId="7" priority="142">
      <formula>AND(ISBLANK(T3),SUM(COUNTIF(B3:T3,"&lt;&gt;"&amp;"")&gt;0))</formula>
    </cfRule>
  </conditionalFormatting>
  <conditionalFormatting sqref="V3:V8 V10:V34">
    <cfRule type="expression" dxfId="6" priority="13">
      <formula>AND(ISBLANK(V3),SUM(COUNTIF(E3:W3,"&lt;&gt;"&amp;"")&gt;0))</formula>
    </cfRule>
  </conditionalFormatting>
  <conditionalFormatting sqref="V36">
    <cfRule type="expression" dxfId="5" priority="10">
      <formula>AND(ISBLANK(V36),SUM(COUNTIF(E36:W36,"&lt;&gt;"&amp;"")&gt;0))</formula>
    </cfRule>
  </conditionalFormatting>
  <conditionalFormatting sqref="V38">
    <cfRule type="expression" dxfId="4" priority="9">
      <formula>AND(ISBLANK(V38),SUM(COUNTIF(E38:W38,"&lt;&gt;"&amp;"")&gt;0))</formula>
    </cfRule>
  </conditionalFormatting>
  <conditionalFormatting sqref="V55:V59">
    <cfRule type="expression" dxfId="3" priority="4">
      <formula>AND(ISBLANK(V55),SUM(COUNTIF(E55:W55,"&lt;&gt;"&amp;"")&gt;0))</formula>
    </cfRule>
  </conditionalFormatting>
  <conditionalFormatting sqref="V84:V86">
    <cfRule type="expression" dxfId="2" priority="1">
      <formula>AND(ISBLANK(V84),SUM(COUNTIF(E84:W84,"&lt;&gt;"&amp;"")&gt;0))</formula>
    </cfRule>
  </conditionalFormatting>
  <dataValidations xWindow="1211" yWindow="873" count="24">
    <dataValidation type="textLength" operator="lessThan" allowBlank="1" showInputMessage="1" showErrorMessage="1" error="This is not a form field. Please press Tab to continue." sqref="C1 A1 E1:H1 J1:S1" xr:uid="{0EEFFBD9-E4A6-41A2-9085-8EDBBEC26FD2}">
      <formula1>0</formula1>
    </dataValidation>
    <dataValidation type="textLength" operator="equal" allowBlank="1" showDropDown="1" showInputMessage="1" showErrorMessage="1" error="Please do not rename column; include identifying information about the data directly in the cell (e.g., &quot;Year built: 1978&quot;)" sqref="U2 W2" xr:uid="{2E20926C-CC1E-48E6-B0E1-B0571936438E}">
      <formula1>21</formula1>
    </dataValidation>
    <dataValidation operator="greaterThan" allowBlank="1" showInputMessage="1" showErrorMessage="1" sqref="I1" xr:uid="{94AF0862-842B-4500-A66E-1AFD08FCF99A}"/>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B of the form." sqref="A87:A407" xr:uid="{772DA93E-F954-46A5-AB23-0BBEEE0DCBF8}">
      <formula1>0</formula1>
    </dataValidation>
    <dataValidation type="textLength" operator="lessThanOrEqual" allowBlank="1" showInputMessage="1" showErrorMessage="1" error="Please limit input in this field to 255 characters." promptTitle="Current General Plan Designation" prompt="Enter the current General Plan Land Use designation before any proposed changes are made (Required)" sqref="M3:M29 M53:M83 K3:K83 K87:K407" xr:uid="{FF6F4FA3-FAE1-4D87-925F-13413120A224}">
      <formula1>255</formula1>
    </dataValidation>
    <dataValidation type="textLength" operator="lessThanOrEqual" allowBlank="1" showInputMessage="1" showErrorMessage="1" error="Please limit input in this field to 255 characters." promptTitle="Proposed GP Designation" prompt="Enter the General Plan Land Use designation associated with the proposed zoning. If no change will be made, enter the current designation (Required)" sqref="M30:M52 M87:M407" xr:uid="{F0179085-7B2D-4981-9779-E6D19404B281}">
      <formula1>255</formula1>
    </dataValidation>
    <dataValidation type="whole" allowBlank="1" showInputMessage="1" showErrorMessage="1" errorTitle="Invalid format" error="Please enter the five-digit zip code" promptTitle="5 Digit ZIP Code" prompt="Enter the ZIP code. This information is necessary to locate some sites (Required)" sqref="C3:C26 C30:C54 C84:C407" xr:uid="{AEBE7082-9DAD-4775-AB5C-8862818BB49B}">
      <formula1>10000</formula1>
      <formula2>99999</formula2>
    </dataValidation>
    <dataValidation type="textLength" operator="lessThanOrEqual" allowBlank="1" showInputMessage="1" showErrorMessage="1" error="Please limit input in this field to 255 characters." promptTitle="Site Address/Intersection" prompt="Enter the number and name of street, if available. This information is necessary to locate some sites (Required)_x000a__x000a_Enter an intersection, if, and only if, a site address is not available (Character limit 255)." sqref="B3:B52 B54:B83 B87:B407" xr:uid="{C1C1C353-E59B-4B8F-B2B6-FCE2DFBBE21C}">
      <formula1>255</formula1>
    </dataValidation>
    <dataValidation type="textLength" operator="lessThanOrEqual" allowBlank="1" showInputMessage="1" showErrorMessage="1" error="Please limit input in this field to 255 characters" promptTitle="Zoning Designation" prompt="Enter the zoning designations for sites reported on Tables A and B. Each zoning designation should be entered on a separate row (Character limit: 255)." sqref="L33 L38 L40:L41 L45:L46 L79 N84:N86 L84:L86" xr:uid="{46ADB501-FDC5-9846-8ACC-CA33F9FC9A04}">
      <formula1>255</formula1>
    </dataValidation>
    <dataValidation type="whole" operator="greaterThanOrEqual" allowBlank="1" showInputMessage="1" showErrorMessage="1" errorTitle="Invalid format" error="Please enter the estimated total unit capacity. Numerical entries only." promptTitle="Total Capacity" prompt="Enter the estimated realistic unit capacity for each parcel (Required)" sqref="Q3:Q407" xr:uid="{E122896E-A245-4EC6-9C28-BD3F2B6C16D8}">
      <formula1>0</formula1>
    </dataValidation>
    <dataValidation type="decimal" allowBlank="1" showInputMessage="1" showErrorMessage="1" errorTitle="Invalid format" error="Please enter the parcel size in acres. Numerical entries only." promptTitle="Parcel Size (acres)" prompt="Enter the size of the parcel in acres (Requred)" sqref="J3:J83 J87:J407" xr:uid="{94FCC91D-75AA-4967-956E-723404CCB5A9}">
      <formula1>0.00001</formula1>
      <formula2>9999999</formula2>
    </dataValidation>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U3:U407" xr:uid="{9418DA01-3018-4147-BF33-549BFFAFB67B}"/>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V3:V34 V38 V36 V40:V407 X61" xr:uid="{0A85A949-7434-4FDD-9B9F-7C854B0C5EAB}"/>
    <dataValidation type="decimal" allowBlank="1" showInputMessage="1" showErrorMessage="1" errorTitle="Invalid format" error="Please enter the maximum density. If none, enter &quot;0&quot;. Numeric entries only." promptTitle="Maximum Density Allowed" prompt="Enter the maximum density allowed on each parcel. This is the density allowed after any zoning amendments are made (Required)_x000a__x000a_If there is no maximum density, enter &quot;0&quot;." sqref="P3:P407" xr:uid="{22585326-E03B-48AA-B813-4027752CAFA2}">
      <formula1>0</formula1>
      <formula2>9999999</formula2>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W3:W407" xr:uid="{2D78644C-40F9-4DBD-A945-E878F478C095}"/>
    <dataValidation type="decimal" allowBlank="1" showInputMessage="1" showErrorMessage="1" errorTitle="Invalid format" error="Please enter the low-income unit count. If none, enter &quot;0&quot;" promptTitle="Low-Income Units" prompt="For each site, list the number of units that are affordable to low-income households (Required)_x000a__x000a_If none, enter &quot;0&quot;" sqref="F3:F407" xr:uid="{DFDC2997-81B7-4250-A6B2-CEDB0F92EBD8}">
      <formula1>0</formula1>
      <formula2>9999999</formula2>
    </dataValidation>
    <dataValidation type="decimal" allowBlank="1" showInputMessage="1" showErrorMessage="1" errorTitle="Invalid format" error="Please enter the moderate-income unit count. If none, enter &quot;0&quot;" promptTitle="Moderate-Income Units" prompt="For each site, list the number of units that are affordable to moderate-income households (Required)_x000a__x000a_If none, enter &quot;0&quot;" sqref="G3:G407" xr:uid="{BEA1C4E5-CF09-42E9-9B7B-F15D23E2C68B}">
      <formula1>0</formula1>
      <formula2>9999999</formula2>
    </dataValidation>
    <dataValidation type="decimal" allowBlank="1" showInputMessage="1" showErrorMessage="1" errorTitle="Invalid format" error="Please enter the very low-income unit count. If none, enter &quot;0&quot;" promptTitle="Very Low-Income Units" prompt="For each site, list the number of units that are affordable to very low-income households (Required)_x000a__x000a_If none, enter &quot;0&quot;" sqref="E3:E407" xr:uid="{C7D80019-E832-4908-962D-F4BF4AE81D52}">
      <formula1>0</formula1>
      <formula2>9999999</formula2>
    </dataValidation>
    <dataValidation type="decimal" allowBlank="1" showInputMessage="1" showErrorMessage="1" errorTitle="Invalid format" error="Please enter the above-moderate income unit count. If none, enter &quot;0&quot;" promptTitle="Above Moderate-Income Units" prompt="For each site, list the number of units that are affordable to above-moderate income households (Required)_x000a__x000a_If none, enter &quot;0&quot;" sqref="H3:H407" xr:uid="{D199E0D1-EC8F-4726-A246-F149F84A28F8}">
      <formula1>0</formula1>
      <formula2>9999999</formula2>
    </dataValidation>
    <dataValidation type="decimal" allowBlank="1" showInputMessage="1" showErrorMessage="1" errorTitle="Invalid format" error="Please enter the minimum density. If none, enter &quot;0&quot;. Numeric entries only." promptTitle="Minimum Density Allowed " prompt="Enter the minimum density allowed on each parcel. This is the density allowed after any zoning amendments are made (Required)_x000a__x000a_If there will be no minimum density, enter &quot;0&quot; " sqref="O3:O407" xr:uid="{14018004-31A1-4C21-AF18-45FDE70F9167}">
      <formula1>0</formula1>
      <formula2>9999999</formula2>
    </dataValidation>
    <dataValidation type="textLength" operator="lessThanOrEqual" allowBlank="1" showInputMessage="1" showErrorMessage="1" error="Please limit input in this field to 255 characters" promptTitle="Site Address/Intersection" prompt="Enter the number and name of street, if available. This information is necessary to locate some sites (Required). _x000a__x000a_Enter an intersection, if, and only if, a site address is not available (Character limit: 255)." sqref="B84:B86" xr:uid="{74BA35AD-1560-D342-95AA-11E43AECE336}">
      <formula1>255</formula1>
    </dataValidation>
    <dataValidation type="decimal" allowBlank="1" showInputMessage="1" showErrorMessage="1" errorTitle="Invalid format" error="Please enter the parcel size in acres. Numerical entries only." promptTitle="Parcel Size (acres)" prompt="Enter the size of the parcel in acres (Required)_x000a__x000a_The use of either gross or net acreage is acceptable but should be consistent with the standard the jurisdiction typically uses for determining units allowed for residential development." sqref="J84:J86" xr:uid="{4CB05742-8029-9740-B516-19C15E87852D}">
      <formula1>0.0001</formula1>
      <formula2>9999</formula2>
    </dataValidation>
    <dataValidation type="textLength" operator="lessThanOrEqual" allowBlank="1" showInputMessage="1" showErrorMessage="1" error="Please limit input in this field to 255 characters." promptTitle="General Plan Designation" prompt="Enter the current general plan designation (Required)" sqref="K84:K86 M84:M86" xr:uid="{A0665252-1A14-9842-8874-7364898AF76F}">
      <formula1>255</formula1>
    </dataValidation>
    <dataValidation type="textLength" operator="lessThan" showInputMessage="1" showErrorMessage="1" error="This is not a form field. Please press Tab to continue." sqref="V2" xr:uid="{B7F68155-CC7A-784E-95C9-4C980B47B524}">
      <formula1>0</formula1>
    </dataValidation>
  </dataValidations>
  <printOptions horizontalCentered="1"/>
  <pageMargins left="0.25" right="0.25" top="0.75" bottom="0.75" header="0.3" footer="0.3"/>
  <pageSetup scale="27" orientation="landscape" r:id="rId1"/>
  <headerFooter>
    <oddFooter>&amp;L&amp;P</oddFooter>
  </headerFooter>
  <ignoredErrors>
    <ignoredError sqref="N3:N29 L3:L10 L11:L29 L30:L52 N30:N52 L53:L75 N53:N75 L76:L83 N76:N83" listDataValidation="1"/>
  </ignoredErrors>
  <tableParts count="1">
    <tablePart r:id="rId2"/>
  </tableParts>
  <extLst>
    <ext xmlns:x14="http://schemas.microsoft.com/office/spreadsheetml/2009/9/main" uri="{CCE6A557-97BC-4b89-ADB6-D9C93CAAB3DF}">
      <x14:dataValidations xmlns:xm="http://schemas.microsoft.com/office/excel/2006/main" xWindow="1211" yWindow="873" count="9">
        <x14:dataValidation type="list" showDropDown="1" showInputMessage="1" showErrorMessage="1" error="Please do not rename column" xr:uid="{D6BB0E71-E668-44DF-9374-7D30B966A77E}">
          <x14:formula1>
            <xm:f>'Field Names'!$B$1:$B$20</xm:f>
          </x14:formula1>
          <xm:sqref>A2:T2</xm:sqref>
        </x14:dataValidation>
        <x14:dataValidation type="list" allowBlank="1" showInputMessage="1" showErrorMessage="1" errorTitle="Invalid format" error="This entry does not match the zoning designations reported in Table C/Column A_x000a__x000a_Select the current zoning designation from the dropdown menu after completing Table C." promptTitle="Current Zoning" prompt="After completing Table C, select the current zoning designation from the dropdown menu (Required)" xr:uid="{10894075-F5A7-4E6F-8714-9F793B23BA54}">
          <x14:formula1>
            <xm:f>OFFSET('Table C'!#REF!,0,0,COUNTA('Table C'!$A:$A)-1,1)</xm:f>
          </x14:formula1>
          <xm:sqref>L3:L18 L34:L37 L39 L42 L44 L47:L77 N83 L20:L32 N3:N75 L80:L83 L87:L407</xm:sqref>
        </x14:dataValidation>
        <x14:dataValidation type="list" allowBlank="1" showInputMessage="1" showErrorMessage="1" errorTitle="Invalid format" error="This entry does not match the zoning designations reported in Table C/Column A._x000a__x000a_Select the proposed zoning designation from the dropdown menu after completing Table C." promptTitle="Proposed Zoning" prompt="After completing Table C, select the proposed zoning designation from the dropdown menu (Required)" xr:uid="{BEDE4C09-0A67-494B-A210-1C9C72F46E55}">
          <x14:formula1>
            <xm:f>OFFSET('Table C'!#REF!,0,0,COUNTA('Table C'!$A:$A)-1,1)</xm:f>
          </x14:formula1>
          <xm:sqref>N76:N82 N87:N407</xm:sqref>
        </x14:dataValidation>
        <x14:dataValidation type="list" allowBlank="1" showInputMessage="1" showErrorMessage="1" errorTitle="Invalid format" error="Select from the dropdown menu to indicate whether the parcel is vacant or nonvacant" promptTitle="Vacant/Nonvacant" prompt="Using the dropdown menu, indicate if the parcel is vacant or nonvacant (Required)" xr:uid="{B248F1E1-D022-4977-B1E2-C5F84F5D9036}">
          <x14:formula1>
            <xm:f>DropdownLists!$J$1:$J$2</xm:f>
          </x14:formula1>
          <xm:sqref>R3:R407</xm:sqref>
        </x14:dataValidation>
        <x14:dataValidation type="list" allowBlank="1" showInputMessage="1" showErrorMessage="1" errorTitle="Invalid format" error="Select the type of shortfall from the dropdown menu" promptTitle="Type of Shortfall" prompt="Using the dropdown menu, select the type of shortfall (Unaccommodated Need, Shortfall of Sites, or Both)" xr:uid="{8A4CEF3F-115C-44A2-A59D-DB39D1C9AA8B}">
          <x14:formula1>
            <xm:f>DropdownLists!$I$2:$I$4</xm:f>
          </x14:formula1>
          <xm:sqref>I3:I407</xm:sqref>
        </x14:dataValidation>
        <x14:dataValidation type="list" allowBlank="1" showInputMessage="1" showErrorMessage="1" errorTitle="Invalid format" error="Select from the dropdown menu to indicate infrastructure availability" promptTitle="Infrastructure" prompt="Using the dropdown menu, indicate if parcel has sufficient water, sewer, and dry utilities supply available (Required)" xr:uid="{24DC2C13-947C-4D4A-A849-0AAD40567255}">
          <x14:formula1>
            <xm:f>DropdownLists!$K$1:$K$4</xm:f>
          </x14:formula1>
          <xm:sqref>T3:T407</xm:sqref>
        </x14:dataValidation>
        <x14:dataValidation type="list" allowBlank="1" showInputMessage="1" showErrorMessage="1" errorTitle="Invalid format" error="Select the parcel's existing use from the dropdown menu" promptTitle="Description of Existing Uses" prompt="Using the dropdown menu, indicate the parcel's existing uses or vacancy (Required)_x000a__x000a_If existing uses include residential, list the number of units in the Optional Information column (e.g., &quot;Residential, 12 units&quot;)." xr:uid="{F6D5A2B8-831D-4A54-BA30-8F90B426F43B}">
          <x14:formula1>
            <xm:f>DropdownLists!$L$1:$L$10</xm:f>
          </x14:formula1>
          <xm:sqref>S3:S407</xm:sqref>
        </x14:dataValidation>
        <x14:dataValidation type="textLength" operator="equal" allowBlank="1" showInputMessage="1" showErrorMessage="1" errorTitle="Invalid format" error="Please enter the current APN using the format in Row 1 (including dashes)" promptTitle="APN" prompt="Enter the current Assessor Parcel Number (APN) using the format in Row 1 (Required)" xr:uid="{3451A649-2893-4202-981E-9D583CE076DF}">
          <x14:formula1>
            <xm:f>CountyInfo!L$2</xm:f>
          </x14:formula1>
          <xm:sqref>D87:D407 D3:D83</xm:sqref>
        </x14:dataValidation>
        <x14:dataValidation type="textLength" operator="equal" allowBlank="1" showInputMessage="1" showErrorMessage="1" errorTitle="Invalid format" error="Please enter the current APN using the format in Row 1 (including dashes)" promptTitle="APN" prompt="Enter the current Assessor Parcel Number (APN) using the format in Row 1 (Required)" xr:uid="{52D61600-3651-6041-B789-76FFC6285638}">
          <x14:formula1>
            <xm:f>CountyInfo!N$2</xm:f>
          </x14:formula1>
          <xm:sqref>D84:D86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E4028-52A6-44BA-B81A-DBEF63CC1EB5}">
  <sheetPr codeName="Sheet5">
    <pageSetUpPr fitToPage="1"/>
  </sheetPr>
  <dimension ref="A1:XFB491"/>
  <sheetViews>
    <sheetView zoomScaleNormal="100" workbookViewId="0"/>
  </sheetViews>
  <sheetFormatPr baseColWidth="10" defaultColWidth="0" defaultRowHeight="15" x14ac:dyDescent="0.2"/>
  <cols>
    <col min="1" max="1" width="37.1640625" style="70" customWidth="1"/>
    <col min="2" max="2" width="80.83203125" style="70" customWidth="1"/>
    <col min="3" max="16381" width="8.83203125" hidden="1"/>
    <col min="16382" max="16382" width="40.5" hidden="1" customWidth="1"/>
    <col min="16383" max="16383" width="6.6640625" customWidth="1"/>
    <col min="16384" max="16384" width="4.6640625" customWidth="1"/>
  </cols>
  <sheetData>
    <row r="1" spans="1:2" ht="40" x14ac:dyDescent="0.2">
      <c r="A1" s="68" t="s">
        <v>52</v>
      </c>
    </row>
    <row r="2" spans="1:2" ht="45" x14ac:dyDescent="0.2">
      <c r="A2" s="64" t="s">
        <v>1485</v>
      </c>
      <c r="B2" s="65" t="s">
        <v>1296</v>
      </c>
    </row>
    <row r="3" spans="1:2" s="76" customFormat="1" ht="34" x14ac:dyDescent="0.2">
      <c r="A3" s="69" t="s">
        <v>1471</v>
      </c>
      <c r="B3" s="99" t="s">
        <v>1491</v>
      </c>
    </row>
    <row r="4" spans="1:2" s="76" customFormat="1" ht="17" x14ac:dyDescent="0.2">
      <c r="A4" s="87" t="s">
        <v>2030</v>
      </c>
      <c r="B4" s="99" t="s">
        <v>1492</v>
      </c>
    </row>
    <row r="5" spans="1:2" s="76" customFormat="1" ht="34" x14ac:dyDescent="0.2">
      <c r="A5" s="69" t="s">
        <v>1473</v>
      </c>
      <c r="B5" s="99" t="s">
        <v>1493</v>
      </c>
    </row>
    <row r="6" spans="1:2" s="76" customFormat="1" ht="17" x14ac:dyDescent="0.2">
      <c r="A6" s="69" t="s">
        <v>1474</v>
      </c>
      <c r="B6" s="99" t="s">
        <v>1494</v>
      </c>
    </row>
    <row r="7" spans="1:2" s="76" customFormat="1" ht="17" x14ac:dyDescent="0.2">
      <c r="A7" s="69" t="s">
        <v>1475</v>
      </c>
      <c r="B7" s="99" t="s">
        <v>1486</v>
      </c>
    </row>
    <row r="8" spans="1:2" s="76" customFormat="1" ht="51" x14ac:dyDescent="0.2">
      <c r="A8" s="69" t="s">
        <v>1476</v>
      </c>
      <c r="B8" s="99" t="s">
        <v>1487</v>
      </c>
    </row>
    <row r="9" spans="1:2" s="76" customFormat="1" ht="51" x14ac:dyDescent="0.2">
      <c r="A9" s="69" t="s">
        <v>1477</v>
      </c>
      <c r="B9" s="99" t="s">
        <v>1488</v>
      </c>
    </row>
    <row r="10" spans="1:2" s="76" customFormat="1" ht="34" x14ac:dyDescent="0.2">
      <c r="A10" s="69" t="s">
        <v>1478</v>
      </c>
      <c r="B10" s="99" t="s">
        <v>1489</v>
      </c>
    </row>
    <row r="11" spans="1:2" s="76" customFormat="1" ht="51" x14ac:dyDescent="0.2">
      <c r="A11" s="69" t="s">
        <v>1479</v>
      </c>
      <c r="B11" s="99" t="s">
        <v>1902</v>
      </c>
    </row>
    <row r="12" spans="1:2" ht="68" x14ac:dyDescent="0.2">
      <c r="A12" s="69" t="s">
        <v>1480</v>
      </c>
      <c r="B12" s="100" t="s">
        <v>1495</v>
      </c>
    </row>
    <row r="13" spans="1:2" ht="85" x14ac:dyDescent="0.2">
      <c r="A13" s="69" t="s">
        <v>1481</v>
      </c>
      <c r="B13" s="101" t="s">
        <v>1496</v>
      </c>
    </row>
    <row r="14" spans="1:2" ht="51" x14ac:dyDescent="0.2">
      <c r="A14" s="69" t="s">
        <v>1482</v>
      </c>
      <c r="B14" s="100" t="s">
        <v>1497</v>
      </c>
    </row>
    <row r="15" spans="1:2" ht="34" x14ac:dyDescent="0.2">
      <c r="A15" s="69" t="s">
        <v>1483</v>
      </c>
      <c r="B15" s="100" t="s">
        <v>1498</v>
      </c>
    </row>
    <row r="16" spans="1:2" ht="51" x14ac:dyDescent="0.2">
      <c r="A16" s="69" t="s">
        <v>1484</v>
      </c>
      <c r="B16" s="100" t="s">
        <v>1499</v>
      </c>
    </row>
    <row r="17" spans="1:2" ht="51" x14ac:dyDescent="0.2">
      <c r="A17" s="69" t="s">
        <v>1490</v>
      </c>
      <c r="B17" s="100" t="s">
        <v>2032</v>
      </c>
    </row>
    <row r="18" spans="1:2" ht="16" x14ac:dyDescent="0.2">
      <c r="A18" s="69"/>
      <c r="B18" s="71"/>
    </row>
    <row r="19" spans="1:2" ht="16" x14ac:dyDescent="0.2">
      <c r="A19" s="69"/>
      <c r="B19" s="71"/>
    </row>
    <row r="20" spans="1:2" ht="16" x14ac:dyDescent="0.2">
      <c r="A20" s="69"/>
      <c r="B20" s="71"/>
    </row>
    <row r="21" spans="1:2" ht="16" x14ac:dyDescent="0.2">
      <c r="A21" s="69"/>
      <c r="B21" s="71"/>
    </row>
    <row r="22" spans="1:2" ht="16" x14ac:dyDescent="0.2">
      <c r="A22" s="69"/>
      <c r="B22" s="71"/>
    </row>
    <row r="23" spans="1:2" ht="16" x14ac:dyDescent="0.2">
      <c r="A23" s="69"/>
      <c r="B23" s="71"/>
    </row>
    <row r="24" spans="1:2" ht="16" x14ac:dyDescent="0.2">
      <c r="A24" s="69"/>
      <c r="B24" s="71"/>
    </row>
    <row r="25" spans="1:2" ht="16" x14ac:dyDescent="0.2">
      <c r="A25" s="69"/>
      <c r="B25" s="71"/>
    </row>
    <row r="26" spans="1:2" ht="16" x14ac:dyDescent="0.2">
      <c r="A26" s="69"/>
      <c r="B26" s="71"/>
    </row>
    <row r="27" spans="1:2" ht="16" x14ac:dyDescent="0.2">
      <c r="A27" s="69"/>
      <c r="B27" s="71"/>
    </row>
    <row r="28" spans="1:2" ht="16" x14ac:dyDescent="0.2">
      <c r="A28" s="69"/>
      <c r="B28" s="71"/>
    </row>
    <row r="29" spans="1:2" ht="16" x14ac:dyDescent="0.2">
      <c r="A29" s="69"/>
      <c r="B29" s="71"/>
    </row>
    <row r="30" spans="1:2" ht="16" x14ac:dyDescent="0.2">
      <c r="A30" s="69"/>
      <c r="B30" s="71"/>
    </row>
    <row r="31" spans="1:2" ht="16" x14ac:dyDescent="0.2">
      <c r="A31" s="69"/>
      <c r="B31" s="71"/>
    </row>
    <row r="32" spans="1:2" ht="16" x14ac:dyDescent="0.2">
      <c r="A32" s="69"/>
      <c r="B32" s="71"/>
    </row>
    <row r="33" spans="1:2" ht="16" x14ac:dyDescent="0.2">
      <c r="A33" s="69"/>
      <c r="B33" s="71"/>
    </row>
    <row r="34" spans="1:2" ht="16" x14ac:dyDescent="0.2">
      <c r="A34" s="69"/>
      <c r="B34" s="71"/>
    </row>
    <row r="35" spans="1:2" ht="16" x14ac:dyDescent="0.2">
      <c r="A35" s="69"/>
      <c r="B35" s="71"/>
    </row>
    <row r="36" spans="1:2" ht="16" x14ac:dyDescent="0.2">
      <c r="A36" s="69"/>
      <c r="B36" s="71"/>
    </row>
    <row r="37" spans="1:2" ht="16" x14ac:dyDescent="0.2">
      <c r="A37" s="69"/>
      <c r="B37" s="71"/>
    </row>
    <row r="38" spans="1:2" ht="16" x14ac:dyDescent="0.2">
      <c r="A38" s="69"/>
      <c r="B38" s="71"/>
    </row>
    <row r="39" spans="1:2" ht="16" x14ac:dyDescent="0.2">
      <c r="A39" s="69"/>
      <c r="B39" s="71"/>
    </row>
    <row r="40" spans="1:2" ht="16" x14ac:dyDescent="0.2">
      <c r="A40" s="69"/>
      <c r="B40" s="71"/>
    </row>
    <row r="41" spans="1:2" ht="16" x14ac:dyDescent="0.2">
      <c r="A41" s="69"/>
      <c r="B41" s="71"/>
    </row>
    <row r="42" spans="1:2" ht="16" x14ac:dyDescent="0.2">
      <c r="A42" s="69"/>
      <c r="B42" s="71"/>
    </row>
    <row r="43" spans="1:2" ht="16" x14ac:dyDescent="0.2">
      <c r="A43" s="69"/>
      <c r="B43" s="71"/>
    </row>
    <row r="44" spans="1:2" ht="16" x14ac:dyDescent="0.2">
      <c r="A44" s="69"/>
      <c r="B44" s="71"/>
    </row>
    <row r="45" spans="1:2" ht="16" x14ac:dyDescent="0.2">
      <c r="A45" s="69"/>
      <c r="B45" s="71"/>
    </row>
    <row r="46" spans="1:2" ht="16" x14ac:dyDescent="0.2">
      <c r="A46" s="69"/>
      <c r="B46" s="71"/>
    </row>
    <row r="47" spans="1:2" ht="16" x14ac:dyDescent="0.2">
      <c r="A47" s="69"/>
      <c r="B47" s="71"/>
    </row>
    <row r="48" spans="1:2" ht="16" x14ac:dyDescent="0.2">
      <c r="A48" s="69"/>
      <c r="B48" s="71"/>
    </row>
    <row r="49" spans="1:2" ht="16" x14ac:dyDescent="0.2">
      <c r="A49" s="69"/>
      <c r="B49" s="71"/>
    </row>
    <row r="50" spans="1:2" ht="16" x14ac:dyDescent="0.2">
      <c r="A50" s="69"/>
      <c r="B50" s="71"/>
    </row>
    <row r="51" spans="1:2" ht="16" x14ac:dyDescent="0.2">
      <c r="A51" s="69"/>
      <c r="B51" s="71"/>
    </row>
    <row r="52" spans="1:2" ht="16" x14ac:dyDescent="0.2">
      <c r="A52" s="69"/>
      <c r="B52" s="71"/>
    </row>
    <row r="53" spans="1:2" ht="16" x14ac:dyDescent="0.2">
      <c r="A53" s="69"/>
      <c r="B53" s="71"/>
    </row>
    <row r="54" spans="1:2" ht="16" x14ac:dyDescent="0.2">
      <c r="A54" s="69"/>
      <c r="B54" s="71"/>
    </row>
    <row r="55" spans="1:2" ht="16" x14ac:dyDescent="0.2">
      <c r="A55" s="69"/>
      <c r="B55" s="71"/>
    </row>
    <row r="56" spans="1:2" ht="16" x14ac:dyDescent="0.2">
      <c r="A56" s="69"/>
      <c r="B56" s="71"/>
    </row>
    <row r="57" spans="1:2" ht="16" x14ac:dyDescent="0.2">
      <c r="A57" s="69"/>
      <c r="B57" s="71"/>
    </row>
    <row r="58" spans="1:2" ht="16" x14ac:dyDescent="0.2">
      <c r="A58" s="69"/>
      <c r="B58" s="71"/>
    </row>
    <row r="59" spans="1:2" ht="16" x14ac:dyDescent="0.2">
      <c r="A59" s="69"/>
      <c r="B59" s="71"/>
    </row>
    <row r="60" spans="1:2" ht="16" x14ac:dyDescent="0.2">
      <c r="A60" s="69"/>
      <c r="B60" s="71"/>
    </row>
    <row r="61" spans="1:2" ht="16" x14ac:dyDescent="0.2">
      <c r="A61" s="69"/>
      <c r="B61" s="71"/>
    </row>
    <row r="62" spans="1:2" ht="16" x14ac:dyDescent="0.2">
      <c r="A62" s="69"/>
      <c r="B62" s="71"/>
    </row>
    <row r="63" spans="1:2" ht="16" x14ac:dyDescent="0.2">
      <c r="A63" s="69"/>
      <c r="B63" s="71"/>
    </row>
    <row r="64" spans="1:2" ht="16" x14ac:dyDescent="0.2">
      <c r="A64" s="69"/>
      <c r="B64" s="71"/>
    </row>
    <row r="65" spans="1:2" ht="16" x14ac:dyDescent="0.2">
      <c r="A65" s="69"/>
      <c r="B65" s="71"/>
    </row>
    <row r="66" spans="1:2" ht="16" x14ac:dyDescent="0.2">
      <c r="A66" s="69"/>
      <c r="B66" s="71"/>
    </row>
    <row r="67" spans="1:2" ht="16" x14ac:dyDescent="0.2">
      <c r="A67" s="69"/>
      <c r="B67" s="71"/>
    </row>
    <row r="68" spans="1:2" ht="16" x14ac:dyDescent="0.2">
      <c r="A68" s="69"/>
      <c r="B68" s="71"/>
    </row>
    <row r="69" spans="1:2" ht="16" x14ac:dyDescent="0.2">
      <c r="A69" s="69"/>
      <c r="B69" s="71"/>
    </row>
    <row r="70" spans="1:2" ht="16" x14ac:dyDescent="0.2">
      <c r="A70" s="69"/>
      <c r="B70" s="71"/>
    </row>
    <row r="71" spans="1:2" ht="16" x14ac:dyDescent="0.2">
      <c r="A71" s="69"/>
      <c r="B71" s="71"/>
    </row>
    <row r="72" spans="1:2" ht="16" x14ac:dyDescent="0.2">
      <c r="A72" s="69"/>
      <c r="B72" s="71"/>
    </row>
    <row r="73" spans="1:2" ht="16" x14ac:dyDescent="0.2">
      <c r="A73" s="69"/>
      <c r="B73" s="71"/>
    </row>
    <row r="74" spans="1:2" ht="16" x14ac:dyDescent="0.2">
      <c r="A74" s="69"/>
      <c r="B74" s="71"/>
    </row>
    <row r="75" spans="1:2" ht="16" x14ac:dyDescent="0.2">
      <c r="A75" s="69"/>
      <c r="B75" s="71"/>
    </row>
    <row r="76" spans="1:2" ht="16" x14ac:dyDescent="0.2">
      <c r="A76" s="69"/>
      <c r="B76" s="71"/>
    </row>
    <row r="77" spans="1:2" ht="16" x14ac:dyDescent="0.2">
      <c r="A77" s="69"/>
      <c r="B77" s="71"/>
    </row>
    <row r="78" spans="1:2" ht="16" x14ac:dyDescent="0.2">
      <c r="A78" s="69"/>
      <c r="B78" s="71"/>
    </row>
    <row r="79" spans="1:2" ht="16" x14ac:dyDescent="0.2">
      <c r="A79" s="69"/>
      <c r="B79" s="71"/>
    </row>
    <row r="80" spans="1:2" ht="16" x14ac:dyDescent="0.2">
      <c r="A80" s="69"/>
      <c r="B80" s="71"/>
    </row>
    <row r="81" spans="1:2" ht="16" x14ac:dyDescent="0.2">
      <c r="A81" s="69"/>
      <c r="B81" s="71"/>
    </row>
    <row r="82" spans="1:2" ht="16" x14ac:dyDescent="0.2">
      <c r="A82" s="69"/>
      <c r="B82" s="71"/>
    </row>
    <row r="83" spans="1:2" ht="16" x14ac:dyDescent="0.2">
      <c r="A83" s="69"/>
      <c r="B83" s="71"/>
    </row>
    <row r="84" spans="1:2" ht="16" x14ac:dyDescent="0.2">
      <c r="A84" s="69"/>
      <c r="B84" s="71"/>
    </row>
    <row r="85" spans="1:2" ht="16" x14ac:dyDescent="0.2">
      <c r="A85" s="69"/>
      <c r="B85" s="71"/>
    </row>
    <row r="86" spans="1:2" ht="16" x14ac:dyDescent="0.2">
      <c r="A86" s="69"/>
      <c r="B86" s="71"/>
    </row>
    <row r="87" spans="1:2" ht="16" x14ac:dyDescent="0.2">
      <c r="A87" s="69"/>
      <c r="B87" s="71"/>
    </row>
    <row r="88" spans="1:2" ht="16" x14ac:dyDescent="0.2">
      <c r="A88" s="69"/>
      <c r="B88" s="71"/>
    </row>
    <row r="89" spans="1:2" ht="16" x14ac:dyDescent="0.2">
      <c r="A89" s="69"/>
      <c r="B89" s="71"/>
    </row>
    <row r="90" spans="1:2" ht="16" x14ac:dyDescent="0.2">
      <c r="A90" s="69"/>
      <c r="B90" s="71"/>
    </row>
    <row r="91" spans="1:2" ht="16" x14ac:dyDescent="0.2">
      <c r="A91" s="69"/>
      <c r="B91" s="71"/>
    </row>
    <row r="92" spans="1:2" ht="16" x14ac:dyDescent="0.2">
      <c r="A92" s="69"/>
      <c r="B92" s="71"/>
    </row>
    <row r="93" spans="1:2" ht="16" x14ac:dyDescent="0.2">
      <c r="A93" s="69"/>
      <c r="B93" s="71"/>
    </row>
    <row r="94" spans="1:2" ht="16" x14ac:dyDescent="0.2">
      <c r="A94" s="69"/>
      <c r="B94" s="71"/>
    </row>
    <row r="95" spans="1:2" ht="16" x14ac:dyDescent="0.2">
      <c r="A95" s="69"/>
      <c r="B95" s="71"/>
    </row>
    <row r="96" spans="1:2" ht="16" x14ac:dyDescent="0.2">
      <c r="A96" s="69"/>
      <c r="B96" s="71"/>
    </row>
    <row r="97" spans="1:2" ht="16" x14ac:dyDescent="0.2">
      <c r="A97" s="69"/>
      <c r="B97" s="71"/>
    </row>
    <row r="98" spans="1:2" ht="16" x14ac:dyDescent="0.2">
      <c r="A98" s="69"/>
      <c r="B98" s="71"/>
    </row>
    <row r="99" spans="1:2" ht="16" x14ac:dyDescent="0.2">
      <c r="A99" s="69"/>
      <c r="B99" s="71"/>
    </row>
    <row r="100" spans="1:2" ht="16" x14ac:dyDescent="0.2">
      <c r="A100" s="69"/>
      <c r="B100" s="71"/>
    </row>
    <row r="101" spans="1:2" ht="16" x14ac:dyDescent="0.2">
      <c r="A101" s="69"/>
      <c r="B101" s="71"/>
    </row>
    <row r="102" spans="1:2" ht="16" x14ac:dyDescent="0.2">
      <c r="A102" s="69"/>
      <c r="B102" s="71"/>
    </row>
    <row r="103" spans="1:2" ht="16" x14ac:dyDescent="0.2">
      <c r="A103" s="69"/>
      <c r="B103" s="71"/>
    </row>
    <row r="104" spans="1:2" ht="16" x14ac:dyDescent="0.2">
      <c r="A104" s="69"/>
      <c r="B104" s="71"/>
    </row>
    <row r="105" spans="1:2" ht="16" x14ac:dyDescent="0.2">
      <c r="A105" s="69"/>
      <c r="B105" s="71"/>
    </row>
    <row r="106" spans="1:2" ht="16" x14ac:dyDescent="0.2">
      <c r="A106" s="69"/>
      <c r="B106" s="71"/>
    </row>
    <row r="107" spans="1:2" ht="16" x14ac:dyDescent="0.2">
      <c r="A107" s="69"/>
      <c r="B107" s="71"/>
    </row>
    <row r="108" spans="1:2" ht="16" x14ac:dyDescent="0.2">
      <c r="A108" s="69"/>
      <c r="B108" s="71"/>
    </row>
    <row r="109" spans="1:2" ht="16" x14ac:dyDescent="0.2">
      <c r="A109" s="69"/>
      <c r="B109" s="71"/>
    </row>
    <row r="110" spans="1:2" ht="16" x14ac:dyDescent="0.2">
      <c r="A110" s="69"/>
      <c r="B110" s="71"/>
    </row>
    <row r="111" spans="1:2" ht="16" x14ac:dyDescent="0.2">
      <c r="A111" s="69"/>
      <c r="B111" s="71"/>
    </row>
    <row r="112" spans="1:2" ht="16" x14ac:dyDescent="0.2">
      <c r="A112" s="69"/>
      <c r="B112" s="71"/>
    </row>
    <row r="113" spans="1:2" ht="16" x14ac:dyDescent="0.2">
      <c r="A113" s="69"/>
      <c r="B113" s="71"/>
    </row>
    <row r="114" spans="1:2" ht="16" x14ac:dyDescent="0.2">
      <c r="A114" s="69"/>
      <c r="B114" s="71"/>
    </row>
    <row r="115" spans="1:2" ht="16" x14ac:dyDescent="0.2">
      <c r="A115" s="69"/>
      <c r="B115" s="71"/>
    </row>
    <row r="116" spans="1:2" ht="16" x14ac:dyDescent="0.2">
      <c r="A116" s="69"/>
      <c r="B116" s="71"/>
    </row>
    <row r="117" spans="1:2" ht="16" x14ac:dyDescent="0.2">
      <c r="A117" s="69"/>
      <c r="B117" s="71"/>
    </row>
    <row r="118" spans="1:2" ht="16" x14ac:dyDescent="0.2">
      <c r="A118" s="69"/>
      <c r="B118" s="71"/>
    </row>
    <row r="119" spans="1:2" ht="16" x14ac:dyDescent="0.2">
      <c r="A119" s="69"/>
      <c r="B119" s="71"/>
    </row>
    <row r="120" spans="1:2" ht="16" x14ac:dyDescent="0.2">
      <c r="A120" s="69"/>
      <c r="B120" s="71"/>
    </row>
    <row r="121" spans="1:2" ht="16" x14ac:dyDescent="0.2">
      <c r="A121" s="69"/>
      <c r="B121" s="71"/>
    </row>
    <row r="122" spans="1:2" ht="16" x14ac:dyDescent="0.2">
      <c r="A122" s="69"/>
      <c r="B122" s="71"/>
    </row>
    <row r="123" spans="1:2" ht="16" x14ac:dyDescent="0.2">
      <c r="A123" s="69"/>
      <c r="B123" s="71"/>
    </row>
    <row r="124" spans="1:2" ht="16" x14ac:dyDescent="0.2">
      <c r="A124" s="69"/>
      <c r="B124" s="71"/>
    </row>
    <row r="125" spans="1:2" ht="16" x14ac:dyDescent="0.2">
      <c r="A125" s="69"/>
      <c r="B125" s="71"/>
    </row>
    <row r="126" spans="1:2" ht="16" x14ac:dyDescent="0.2">
      <c r="A126" s="69"/>
      <c r="B126" s="71"/>
    </row>
    <row r="127" spans="1:2" ht="16" x14ac:dyDescent="0.2">
      <c r="A127" s="69"/>
      <c r="B127" s="71"/>
    </row>
    <row r="128" spans="1:2" ht="16" x14ac:dyDescent="0.2">
      <c r="A128" s="69"/>
      <c r="B128" s="71"/>
    </row>
    <row r="129" spans="1:2" ht="16" x14ac:dyDescent="0.2">
      <c r="A129" s="69"/>
      <c r="B129" s="71"/>
    </row>
    <row r="130" spans="1:2" ht="16" x14ac:dyDescent="0.2">
      <c r="A130" s="69"/>
      <c r="B130" s="71"/>
    </row>
    <row r="131" spans="1:2" ht="16" x14ac:dyDescent="0.2">
      <c r="A131" s="69"/>
      <c r="B131" s="71"/>
    </row>
    <row r="132" spans="1:2" ht="16" x14ac:dyDescent="0.2">
      <c r="A132" s="69"/>
      <c r="B132" s="71"/>
    </row>
    <row r="133" spans="1:2" ht="16" x14ac:dyDescent="0.2">
      <c r="A133" s="69"/>
      <c r="B133" s="71"/>
    </row>
    <row r="134" spans="1:2" ht="16" x14ac:dyDescent="0.2">
      <c r="A134" s="69"/>
      <c r="B134" s="71"/>
    </row>
    <row r="135" spans="1:2" ht="16" x14ac:dyDescent="0.2">
      <c r="A135" s="69"/>
      <c r="B135" s="71"/>
    </row>
    <row r="136" spans="1:2" ht="16" x14ac:dyDescent="0.2">
      <c r="A136" s="69"/>
      <c r="B136" s="71"/>
    </row>
    <row r="137" spans="1:2" ht="16" x14ac:dyDescent="0.2">
      <c r="A137" s="69"/>
      <c r="B137" s="71"/>
    </row>
    <row r="138" spans="1:2" ht="16" x14ac:dyDescent="0.2">
      <c r="A138" s="69"/>
      <c r="B138" s="71"/>
    </row>
    <row r="139" spans="1:2" ht="16" x14ac:dyDescent="0.2">
      <c r="A139" s="69"/>
      <c r="B139" s="71"/>
    </row>
    <row r="140" spans="1:2" ht="16" x14ac:dyDescent="0.2">
      <c r="A140" s="69"/>
      <c r="B140" s="71"/>
    </row>
    <row r="141" spans="1:2" ht="16" x14ac:dyDescent="0.2">
      <c r="A141" s="69"/>
      <c r="B141" s="71"/>
    </row>
    <row r="142" spans="1:2" ht="16" x14ac:dyDescent="0.2">
      <c r="A142" s="69"/>
      <c r="B142" s="71"/>
    </row>
    <row r="143" spans="1:2" ht="16" x14ac:dyDescent="0.2">
      <c r="A143" s="69"/>
      <c r="B143" s="71"/>
    </row>
    <row r="144" spans="1:2" ht="16" x14ac:dyDescent="0.2">
      <c r="A144" s="69"/>
      <c r="B144" s="71"/>
    </row>
    <row r="145" spans="1:2" ht="16" x14ac:dyDescent="0.2">
      <c r="A145" s="69"/>
      <c r="B145" s="71"/>
    </row>
    <row r="146" spans="1:2" ht="16" x14ac:dyDescent="0.2">
      <c r="A146" s="69"/>
      <c r="B146" s="71"/>
    </row>
    <row r="147" spans="1:2" ht="16" x14ac:dyDescent="0.2">
      <c r="A147" s="69"/>
      <c r="B147" s="71"/>
    </row>
    <row r="148" spans="1:2" ht="16" x14ac:dyDescent="0.2">
      <c r="A148" s="69"/>
      <c r="B148" s="71"/>
    </row>
    <row r="149" spans="1:2" ht="16" x14ac:dyDescent="0.2">
      <c r="A149" s="69"/>
      <c r="B149" s="71"/>
    </row>
    <row r="150" spans="1:2" ht="16" x14ac:dyDescent="0.2">
      <c r="A150" s="69"/>
      <c r="B150" s="71"/>
    </row>
    <row r="151" spans="1:2" ht="16" x14ac:dyDescent="0.2">
      <c r="A151" s="69"/>
      <c r="B151" s="71"/>
    </row>
    <row r="152" spans="1:2" ht="16" x14ac:dyDescent="0.2">
      <c r="A152" s="69"/>
      <c r="B152" s="71"/>
    </row>
    <row r="153" spans="1:2" ht="16" x14ac:dyDescent="0.2">
      <c r="A153" s="69"/>
      <c r="B153" s="71"/>
    </row>
    <row r="154" spans="1:2" ht="16" x14ac:dyDescent="0.2">
      <c r="A154" s="69"/>
      <c r="B154" s="71"/>
    </row>
    <row r="155" spans="1:2" ht="16" x14ac:dyDescent="0.2">
      <c r="A155" s="69"/>
      <c r="B155" s="71"/>
    </row>
    <row r="156" spans="1:2" ht="16" x14ac:dyDescent="0.2">
      <c r="A156" s="69"/>
      <c r="B156" s="71"/>
    </row>
    <row r="157" spans="1:2" ht="16" x14ac:dyDescent="0.2">
      <c r="A157" s="69"/>
      <c r="B157" s="71"/>
    </row>
    <row r="158" spans="1:2" ht="16" x14ac:dyDescent="0.2">
      <c r="A158" s="69"/>
      <c r="B158" s="71"/>
    </row>
    <row r="159" spans="1:2" ht="16" x14ac:dyDescent="0.2">
      <c r="A159" s="69"/>
      <c r="B159" s="71"/>
    </row>
    <row r="160" spans="1:2" ht="16" x14ac:dyDescent="0.2">
      <c r="A160" s="69"/>
      <c r="B160" s="71"/>
    </row>
    <row r="161" spans="1:2" ht="16" x14ac:dyDescent="0.2">
      <c r="A161" s="69"/>
      <c r="B161" s="71"/>
    </row>
    <row r="162" spans="1:2" ht="16" x14ac:dyDescent="0.2">
      <c r="A162" s="69"/>
      <c r="B162" s="71"/>
    </row>
    <row r="163" spans="1:2" ht="16" x14ac:dyDescent="0.2">
      <c r="A163" s="69"/>
      <c r="B163" s="71"/>
    </row>
    <row r="164" spans="1:2" ht="16" x14ac:dyDescent="0.2">
      <c r="A164" s="69"/>
      <c r="B164" s="71"/>
    </row>
    <row r="165" spans="1:2" ht="16" x14ac:dyDescent="0.2">
      <c r="A165" s="69"/>
      <c r="B165" s="71"/>
    </row>
    <row r="166" spans="1:2" ht="16" x14ac:dyDescent="0.2">
      <c r="A166" s="69"/>
      <c r="B166" s="71"/>
    </row>
    <row r="167" spans="1:2" ht="16" x14ac:dyDescent="0.2">
      <c r="A167" s="69"/>
      <c r="B167" s="71"/>
    </row>
    <row r="168" spans="1:2" ht="16" x14ac:dyDescent="0.2">
      <c r="A168" s="69"/>
      <c r="B168" s="71"/>
    </row>
    <row r="169" spans="1:2" ht="16" x14ac:dyDescent="0.2">
      <c r="A169" s="69"/>
      <c r="B169" s="71"/>
    </row>
    <row r="170" spans="1:2" ht="16" x14ac:dyDescent="0.2">
      <c r="A170" s="69"/>
      <c r="B170" s="71"/>
    </row>
    <row r="171" spans="1:2" ht="16" x14ac:dyDescent="0.2">
      <c r="A171" s="69"/>
      <c r="B171" s="71"/>
    </row>
    <row r="172" spans="1:2" ht="16" x14ac:dyDescent="0.2">
      <c r="A172" s="69"/>
      <c r="B172" s="71"/>
    </row>
    <row r="173" spans="1:2" ht="16" x14ac:dyDescent="0.2">
      <c r="A173" s="69"/>
      <c r="B173" s="71"/>
    </row>
    <row r="174" spans="1:2" ht="16" x14ac:dyDescent="0.2">
      <c r="A174" s="69"/>
      <c r="B174" s="71"/>
    </row>
    <row r="175" spans="1:2" ht="16" x14ac:dyDescent="0.2">
      <c r="A175" s="69"/>
      <c r="B175" s="71"/>
    </row>
    <row r="176" spans="1:2" ht="16" x14ac:dyDescent="0.2">
      <c r="A176" s="69"/>
      <c r="B176" s="71"/>
    </row>
    <row r="177" spans="1:2" ht="16" x14ac:dyDescent="0.2">
      <c r="A177" s="69"/>
      <c r="B177" s="71"/>
    </row>
    <row r="178" spans="1:2" ht="16" x14ac:dyDescent="0.2">
      <c r="A178" s="69"/>
      <c r="B178" s="71"/>
    </row>
    <row r="179" spans="1:2" ht="16" x14ac:dyDescent="0.2">
      <c r="A179" s="69"/>
      <c r="B179" s="71"/>
    </row>
    <row r="180" spans="1:2" ht="16" x14ac:dyDescent="0.2">
      <c r="A180" s="69"/>
      <c r="B180" s="71"/>
    </row>
    <row r="181" spans="1:2" ht="16" x14ac:dyDescent="0.2">
      <c r="A181" s="69"/>
      <c r="B181" s="71"/>
    </row>
    <row r="182" spans="1:2" ht="16" x14ac:dyDescent="0.2">
      <c r="A182" s="69"/>
      <c r="B182" s="71"/>
    </row>
    <row r="183" spans="1:2" ht="16" x14ac:dyDescent="0.2">
      <c r="A183" s="69"/>
      <c r="B183" s="71"/>
    </row>
    <row r="184" spans="1:2" ht="16" x14ac:dyDescent="0.2">
      <c r="A184" s="69"/>
      <c r="B184" s="71"/>
    </row>
    <row r="185" spans="1:2" ht="16" x14ac:dyDescent="0.2">
      <c r="A185" s="69"/>
      <c r="B185" s="71"/>
    </row>
    <row r="186" spans="1:2" ht="16" x14ac:dyDescent="0.2">
      <c r="A186" s="69"/>
      <c r="B186" s="71"/>
    </row>
    <row r="187" spans="1:2" ht="16" x14ac:dyDescent="0.2">
      <c r="A187" s="69"/>
      <c r="B187" s="71"/>
    </row>
    <row r="188" spans="1:2" ht="16" x14ac:dyDescent="0.2">
      <c r="A188" s="69"/>
      <c r="B188" s="71"/>
    </row>
    <row r="189" spans="1:2" ht="16" x14ac:dyDescent="0.2">
      <c r="A189" s="69"/>
      <c r="B189" s="71"/>
    </row>
    <row r="190" spans="1:2" ht="16" x14ac:dyDescent="0.2">
      <c r="A190" s="69"/>
      <c r="B190" s="71"/>
    </row>
    <row r="191" spans="1:2" ht="16" x14ac:dyDescent="0.2">
      <c r="A191" s="69"/>
      <c r="B191" s="71"/>
    </row>
    <row r="192" spans="1:2" ht="16" x14ac:dyDescent="0.2">
      <c r="A192" s="69"/>
      <c r="B192" s="71"/>
    </row>
    <row r="193" spans="1:2" ht="16" x14ac:dyDescent="0.2">
      <c r="A193" s="69"/>
      <c r="B193" s="71"/>
    </row>
    <row r="194" spans="1:2" ht="16" x14ac:dyDescent="0.2">
      <c r="A194" s="69"/>
      <c r="B194" s="71"/>
    </row>
    <row r="195" spans="1:2" ht="16" x14ac:dyDescent="0.2">
      <c r="A195" s="69"/>
      <c r="B195" s="71"/>
    </row>
    <row r="196" spans="1:2" ht="16" x14ac:dyDescent="0.2">
      <c r="A196" s="69"/>
      <c r="B196" s="71"/>
    </row>
    <row r="197" spans="1:2" ht="16" x14ac:dyDescent="0.2">
      <c r="A197" s="69"/>
      <c r="B197" s="71"/>
    </row>
    <row r="198" spans="1:2" ht="16" x14ac:dyDescent="0.2">
      <c r="A198" s="69"/>
      <c r="B198" s="71"/>
    </row>
    <row r="199" spans="1:2" ht="16" x14ac:dyDescent="0.2">
      <c r="A199" s="69"/>
      <c r="B199" s="71"/>
    </row>
    <row r="200" spans="1:2" ht="16" x14ac:dyDescent="0.2">
      <c r="A200" s="69"/>
      <c r="B200" s="71"/>
    </row>
    <row r="201" spans="1:2" ht="16" x14ac:dyDescent="0.2">
      <c r="A201" s="69"/>
      <c r="B201" s="71"/>
    </row>
    <row r="202" spans="1:2" ht="16" x14ac:dyDescent="0.2">
      <c r="A202" s="69"/>
      <c r="B202" s="71"/>
    </row>
    <row r="203" spans="1:2" ht="16" x14ac:dyDescent="0.2">
      <c r="A203" s="69"/>
      <c r="B203" s="71"/>
    </row>
    <row r="204" spans="1:2" ht="16" x14ac:dyDescent="0.2">
      <c r="A204" s="69"/>
      <c r="B204" s="71"/>
    </row>
    <row r="205" spans="1:2" ht="16" x14ac:dyDescent="0.2">
      <c r="A205" s="69"/>
      <c r="B205" s="71"/>
    </row>
    <row r="206" spans="1:2" ht="16" x14ac:dyDescent="0.2">
      <c r="A206" s="69"/>
      <c r="B206" s="71"/>
    </row>
    <row r="207" spans="1:2" ht="16" x14ac:dyDescent="0.2">
      <c r="A207" s="69"/>
      <c r="B207" s="71"/>
    </row>
    <row r="208" spans="1:2" ht="16" x14ac:dyDescent="0.2">
      <c r="A208" s="69"/>
      <c r="B208" s="71"/>
    </row>
    <row r="209" spans="1:2" ht="16" x14ac:dyDescent="0.2">
      <c r="A209" s="69"/>
      <c r="B209" s="71"/>
    </row>
    <row r="210" spans="1:2" ht="16" x14ac:dyDescent="0.2">
      <c r="A210" s="69"/>
      <c r="B210" s="71"/>
    </row>
    <row r="211" spans="1:2" ht="16" x14ac:dyDescent="0.2">
      <c r="A211" s="69"/>
      <c r="B211" s="71"/>
    </row>
    <row r="212" spans="1:2" ht="16" x14ac:dyDescent="0.2">
      <c r="A212" s="69"/>
      <c r="B212" s="71"/>
    </row>
    <row r="213" spans="1:2" ht="16" x14ac:dyDescent="0.2">
      <c r="A213" s="69"/>
      <c r="B213" s="71"/>
    </row>
    <row r="214" spans="1:2" ht="16" x14ac:dyDescent="0.2">
      <c r="A214" s="69"/>
      <c r="B214" s="71"/>
    </row>
    <row r="215" spans="1:2" ht="16" x14ac:dyDescent="0.2">
      <c r="A215" s="69"/>
      <c r="B215" s="71"/>
    </row>
    <row r="216" spans="1:2" ht="16" x14ac:dyDescent="0.2">
      <c r="A216" s="69"/>
      <c r="B216" s="71"/>
    </row>
    <row r="217" spans="1:2" ht="16" x14ac:dyDescent="0.2">
      <c r="A217" s="69"/>
      <c r="B217" s="71"/>
    </row>
    <row r="218" spans="1:2" ht="16" x14ac:dyDescent="0.2">
      <c r="A218" s="69"/>
      <c r="B218" s="71"/>
    </row>
    <row r="219" spans="1:2" ht="16" x14ac:dyDescent="0.2">
      <c r="A219" s="69"/>
      <c r="B219" s="71"/>
    </row>
    <row r="220" spans="1:2" ht="16" x14ac:dyDescent="0.2">
      <c r="A220" s="69"/>
      <c r="B220" s="71"/>
    </row>
    <row r="221" spans="1:2" ht="16" x14ac:dyDescent="0.2">
      <c r="A221" s="69"/>
      <c r="B221" s="71"/>
    </row>
    <row r="222" spans="1:2" ht="16" x14ac:dyDescent="0.2">
      <c r="A222" s="69"/>
      <c r="B222" s="71"/>
    </row>
    <row r="223" spans="1:2" ht="16" x14ac:dyDescent="0.2">
      <c r="A223" s="69"/>
      <c r="B223" s="71"/>
    </row>
    <row r="224" spans="1:2" ht="16" x14ac:dyDescent="0.2">
      <c r="A224" s="69"/>
      <c r="B224" s="71"/>
    </row>
    <row r="225" spans="1:2" ht="16" x14ac:dyDescent="0.2">
      <c r="A225" s="69"/>
      <c r="B225" s="71"/>
    </row>
    <row r="226" spans="1:2" ht="16" x14ac:dyDescent="0.2">
      <c r="A226" s="69"/>
      <c r="B226" s="71"/>
    </row>
    <row r="227" spans="1:2" ht="16" x14ac:dyDescent="0.2">
      <c r="A227" s="69"/>
      <c r="B227" s="71"/>
    </row>
    <row r="228" spans="1:2" ht="16" x14ac:dyDescent="0.2">
      <c r="A228" s="69"/>
      <c r="B228" s="71"/>
    </row>
    <row r="229" spans="1:2" ht="16" x14ac:dyDescent="0.2">
      <c r="A229" s="69"/>
      <c r="B229" s="71"/>
    </row>
    <row r="230" spans="1:2" ht="16" x14ac:dyDescent="0.2">
      <c r="A230" s="69"/>
      <c r="B230" s="71"/>
    </row>
    <row r="231" spans="1:2" ht="16" x14ac:dyDescent="0.2">
      <c r="A231" s="69"/>
      <c r="B231" s="71"/>
    </row>
    <row r="232" spans="1:2" ht="16" x14ac:dyDescent="0.2">
      <c r="A232" s="69"/>
      <c r="B232" s="71"/>
    </row>
    <row r="233" spans="1:2" ht="16" x14ac:dyDescent="0.2">
      <c r="A233" s="69"/>
      <c r="B233" s="71"/>
    </row>
    <row r="234" spans="1:2" ht="16" x14ac:dyDescent="0.2">
      <c r="A234" s="69"/>
      <c r="B234" s="71"/>
    </row>
    <row r="235" spans="1:2" ht="16" x14ac:dyDescent="0.2">
      <c r="A235" s="69"/>
      <c r="B235" s="71"/>
    </row>
    <row r="236" spans="1:2" ht="16" x14ac:dyDescent="0.2">
      <c r="A236" s="69"/>
      <c r="B236" s="71"/>
    </row>
    <row r="237" spans="1:2" ht="16" x14ac:dyDescent="0.2">
      <c r="A237" s="69"/>
      <c r="B237" s="71"/>
    </row>
    <row r="238" spans="1:2" ht="16" x14ac:dyDescent="0.2">
      <c r="A238" s="69"/>
      <c r="B238" s="71"/>
    </row>
    <row r="239" spans="1:2" ht="16" x14ac:dyDescent="0.2">
      <c r="A239" s="69"/>
      <c r="B239" s="71"/>
    </row>
    <row r="240" spans="1:2" ht="16" x14ac:dyDescent="0.2">
      <c r="A240" s="69"/>
      <c r="B240" s="71"/>
    </row>
    <row r="241" spans="1:2" ht="16" x14ac:dyDescent="0.2">
      <c r="A241" s="69"/>
      <c r="B241" s="71"/>
    </row>
    <row r="242" spans="1:2" ht="16" x14ac:dyDescent="0.2">
      <c r="A242" s="69"/>
      <c r="B242" s="71"/>
    </row>
    <row r="243" spans="1:2" ht="16" x14ac:dyDescent="0.2">
      <c r="A243" s="69"/>
      <c r="B243" s="71"/>
    </row>
    <row r="244" spans="1:2" ht="16" x14ac:dyDescent="0.2">
      <c r="A244" s="69"/>
      <c r="B244" s="71"/>
    </row>
    <row r="245" spans="1:2" ht="16" x14ac:dyDescent="0.2">
      <c r="A245" s="69"/>
      <c r="B245" s="71"/>
    </row>
    <row r="246" spans="1:2" ht="16" x14ac:dyDescent="0.2">
      <c r="A246" s="69"/>
      <c r="B246" s="71"/>
    </row>
    <row r="247" spans="1:2" ht="16" x14ac:dyDescent="0.2">
      <c r="A247" s="69"/>
      <c r="B247" s="71"/>
    </row>
    <row r="248" spans="1:2" ht="16" x14ac:dyDescent="0.2">
      <c r="A248" s="69"/>
      <c r="B248" s="71"/>
    </row>
    <row r="249" spans="1:2" ht="16" x14ac:dyDescent="0.2">
      <c r="A249" s="69"/>
      <c r="B249" s="71"/>
    </row>
    <row r="250" spans="1:2" ht="16" x14ac:dyDescent="0.2">
      <c r="A250" s="69"/>
      <c r="B250" s="71"/>
    </row>
    <row r="251" spans="1:2" ht="16" x14ac:dyDescent="0.2">
      <c r="A251" s="69"/>
      <c r="B251" s="71"/>
    </row>
    <row r="252" spans="1:2" ht="16" x14ac:dyDescent="0.2">
      <c r="A252" s="69"/>
      <c r="B252" s="71"/>
    </row>
    <row r="253" spans="1:2" ht="16" x14ac:dyDescent="0.2">
      <c r="A253" s="69"/>
      <c r="B253" s="71"/>
    </row>
    <row r="254" spans="1:2" ht="16" x14ac:dyDescent="0.2">
      <c r="A254" s="69"/>
      <c r="B254" s="71"/>
    </row>
    <row r="255" spans="1:2" ht="16" x14ac:dyDescent="0.2">
      <c r="A255" s="69"/>
      <c r="B255" s="71"/>
    </row>
    <row r="256" spans="1:2" ht="16" x14ac:dyDescent="0.2">
      <c r="A256" s="69"/>
      <c r="B256" s="71"/>
    </row>
    <row r="257" spans="1:2" ht="16" x14ac:dyDescent="0.2">
      <c r="A257" s="69"/>
      <c r="B257" s="71"/>
    </row>
    <row r="258" spans="1:2" ht="16" x14ac:dyDescent="0.2">
      <c r="A258" s="69"/>
      <c r="B258" s="71"/>
    </row>
    <row r="259" spans="1:2" ht="16" x14ac:dyDescent="0.2">
      <c r="A259" s="69"/>
      <c r="B259" s="71"/>
    </row>
    <row r="260" spans="1:2" ht="16" x14ac:dyDescent="0.2">
      <c r="A260" s="69"/>
      <c r="B260" s="71"/>
    </row>
    <row r="261" spans="1:2" ht="16" x14ac:dyDescent="0.2">
      <c r="A261" s="69"/>
      <c r="B261" s="71"/>
    </row>
    <row r="262" spans="1:2" ht="16" x14ac:dyDescent="0.2">
      <c r="A262" s="69"/>
      <c r="B262" s="71"/>
    </row>
    <row r="263" spans="1:2" ht="16" x14ac:dyDescent="0.2">
      <c r="A263" s="69"/>
      <c r="B263" s="71"/>
    </row>
    <row r="264" spans="1:2" ht="16" x14ac:dyDescent="0.2">
      <c r="A264" s="69"/>
      <c r="B264" s="71"/>
    </row>
    <row r="265" spans="1:2" ht="16" x14ac:dyDescent="0.2">
      <c r="A265" s="69"/>
      <c r="B265" s="71"/>
    </row>
    <row r="266" spans="1:2" ht="16" x14ac:dyDescent="0.2">
      <c r="A266" s="69"/>
      <c r="B266" s="71"/>
    </row>
    <row r="267" spans="1:2" ht="16" x14ac:dyDescent="0.2">
      <c r="A267" s="69"/>
      <c r="B267" s="71"/>
    </row>
    <row r="268" spans="1:2" ht="16" x14ac:dyDescent="0.2">
      <c r="A268" s="69"/>
      <c r="B268" s="71"/>
    </row>
    <row r="269" spans="1:2" ht="16" x14ac:dyDescent="0.2">
      <c r="A269" s="69"/>
      <c r="B269" s="71"/>
    </row>
    <row r="270" spans="1:2" ht="16" x14ac:dyDescent="0.2">
      <c r="A270" s="69"/>
      <c r="B270" s="71"/>
    </row>
    <row r="271" spans="1:2" ht="16" x14ac:dyDescent="0.2">
      <c r="A271" s="69"/>
      <c r="B271" s="71"/>
    </row>
    <row r="272" spans="1:2" ht="16" x14ac:dyDescent="0.2">
      <c r="A272" s="69"/>
      <c r="B272" s="71"/>
    </row>
    <row r="273" spans="1:2" ht="16" x14ac:dyDescent="0.2">
      <c r="A273" s="69"/>
      <c r="B273" s="71"/>
    </row>
    <row r="274" spans="1:2" ht="16" x14ac:dyDescent="0.2">
      <c r="A274" s="69"/>
      <c r="B274" s="71"/>
    </row>
    <row r="275" spans="1:2" ht="16" x14ac:dyDescent="0.2">
      <c r="A275" s="69"/>
      <c r="B275" s="71"/>
    </row>
    <row r="276" spans="1:2" ht="16" x14ac:dyDescent="0.2">
      <c r="A276" s="69"/>
      <c r="B276" s="71"/>
    </row>
    <row r="277" spans="1:2" ht="16" x14ac:dyDescent="0.2">
      <c r="A277" s="69"/>
      <c r="B277" s="71"/>
    </row>
    <row r="278" spans="1:2" ht="16" x14ac:dyDescent="0.2">
      <c r="A278" s="69"/>
      <c r="B278" s="71"/>
    </row>
    <row r="279" spans="1:2" ht="16" x14ac:dyDescent="0.2">
      <c r="A279" s="69"/>
      <c r="B279" s="71"/>
    </row>
    <row r="280" spans="1:2" ht="16" x14ac:dyDescent="0.2">
      <c r="A280" s="69"/>
      <c r="B280" s="71"/>
    </row>
    <row r="281" spans="1:2" ht="16" x14ac:dyDescent="0.2">
      <c r="A281" s="69"/>
      <c r="B281" s="71"/>
    </row>
    <row r="282" spans="1:2" ht="16" x14ac:dyDescent="0.2">
      <c r="A282" s="69"/>
      <c r="B282" s="71"/>
    </row>
    <row r="283" spans="1:2" ht="16" x14ac:dyDescent="0.2">
      <c r="A283" s="69"/>
      <c r="B283" s="71"/>
    </row>
    <row r="284" spans="1:2" ht="16" x14ac:dyDescent="0.2">
      <c r="A284" s="69"/>
      <c r="B284" s="71"/>
    </row>
    <row r="285" spans="1:2" ht="16" x14ac:dyDescent="0.2">
      <c r="A285" s="69"/>
      <c r="B285" s="71"/>
    </row>
    <row r="286" spans="1:2" ht="16" x14ac:dyDescent="0.2">
      <c r="A286" s="69"/>
      <c r="B286" s="71"/>
    </row>
    <row r="287" spans="1:2" ht="16" x14ac:dyDescent="0.2">
      <c r="A287" s="69"/>
      <c r="B287" s="71"/>
    </row>
    <row r="288" spans="1:2" ht="16" x14ac:dyDescent="0.2">
      <c r="A288" s="69"/>
      <c r="B288" s="71"/>
    </row>
    <row r="289" spans="1:2" ht="16" x14ac:dyDescent="0.2">
      <c r="A289" s="69"/>
      <c r="B289" s="71"/>
    </row>
    <row r="290" spans="1:2" ht="16" x14ac:dyDescent="0.2">
      <c r="A290" s="69"/>
      <c r="B290" s="71"/>
    </row>
    <row r="291" spans="1:2" ht="16" x14ac:dyDescent="0.2">
      <c r="A291" s="69"/>
      <c r="B291" s="71"/>
    </row>
    <row r="292" spans="1:2" ht="16" x14ac:dyDescent="0.2">
      <c r="A292" s="69"/>
      <c r="B292" s="71"/>
    </row>
    <row r="293" spans="1:2" ht="16" x14ac:dyDescent="0.2">
      <c r="A293" s="69"/>
      <c r="B293" s="71"/>
    </row>
    <row r="294" spans="1:2" ht="16" x14ac:dyDescent="0.2">
      <c r="A294" s="69"/>
      <c r="B294" s="71"/>
    </row>
    <row r="295" spans="1:2" ht="16" x14ac:dyDescent="0.2">
      <c r="A295" s="69"/>
      <c r="B295" s="71"/>
    </row>
    <row r="296" spans="1:2" ht="16" x14ac:dyDescent="0.2">
      <c r="A296" s="69"/>
      <c r="B296" s="71"/>
    </row>
    <row r="297" spans="1:2" ht="16" x14ac:dyDescent="0.2">
      <c r="A297" s="69"/>
      <c r="B297" s="71"/>
    </row>
    <row r="298" spans="1:2" ht="16" x14ac:dyDescent="0.2">
      <c r="A298" s="69"/>
      <c r="B298" s="71"/>
    </row>
    <row r="299" spans="1:2" ht="16" x14ac:dyDescent="0.2">
      <c r="A299" s="69"/>
      <c r="B299" s="71"/>
    </row>
    <row r="300" spans="1:2" ht="16" x14ac:dyDescent="0.2">
      <c r="A300" s="69"/>
      <c r="B300" s="71"/>
    </row>
    <row r="301" spans="1:2" ht="16" x14ac:dyDescent="0.2">
      <c r="A301" s="69"/>
      <c r="B301" s="71"/>
    </row>
    <row r="302" spans="1:2" ht="16" x14ac:dyDescent="0.2">
      <c r="A302" s="69"/>
      <c r="B302" s="71"/>
    </row>
    <row r="303" spans="1:2" ht="16" x14ac:dyDescent="0.2">
      <c r="A303" s="69"/>
      <c r="B303" s="71"/>
    </row>
    <row r="304" spans="1:2" ht="16" x14ac:dyDescent="0.2">
      <c r="A304" s="69"/>
      <c r="B304" s="71"/>
    </row>
    <row r="305" spans="1:2" ht="16" x14ac:dyDescent="0.2">
      <c r="A305" s="69"/>
      <c r="B305" s="71"/>
    </row>
    <row r="306" spans="1:2" ht="16" x14ac:dyDescent="0.2">
      <c r="A306" s="69"/>
      <c r="B306" s="71"/>
    </row>
    <row r="307" spans="1:2" ht="16" x14ac:dyDescent="0.2">
      <c r="A307" s="69"/>
      <c r="B307" s="71"/>
    </row>
    <row r="308" spans="1:2" ht="16" x14ac:dyDescent="0.2">
      <c r="A308" s="69"/>
      <c r="B308" s="71"/>
    </row>
    <row r="309" spans="1:2" ht="16" x14ac:dyDescent="0.2">
      <c r="A309" s="69"/>
      <c r="B309" s="71"/>
    </row>
    <row r="310" spans="1:2" ht="16" x14ac:dyDescent="0.2">
      <c r="A310" s="69"/>
      <c r="B310" s="71"/>
    </row>
    <row r="311" spans="1:2" ht="16" x14ac:dyDescent="0.2">
      <c r="A311" s="69"/>
      <c r="B311" s="71"/>
    </row>
    <row r="312" spans="1:2" ht="16" x14ac:dyDescent="0.2">
      <c r="A312" s="69"/>
      <c r="B312" s="71"/>
    </row>
    <row r="313" spans="1:2" ht="16" x14ac:dyDescent="0.2">
      <c r="A313" s="69"/>
      <c r="B313" s="71"/>
    </row>
    <row r="314" spans="1:2" ht="16" x14ac:dyDescent="0.2">
      <c r="A314" s="69"/>
      <c r="B314" s="71"/>
    </row>
    <row r="315" spans="1:2" ht="16" x14ac:dyDescent="0.2">
      <c r="A315" s="69"/>
      <c r="B315" s="71"/>
    </row>
    <row r="316" spans="1:2" ht="16" x14ac:dyDescent="0.2">
      <c r="A316" s="69"/>
      <c r="B316" s="71"/>
    </row>
    <row r="317" spans="1:2" ht="16" x14ac:dyDescent="0.2">
      <c r="A317" s="69"/>
      <c r="B317" s="71"/>
    </row>
    <row r="318" spans="1:2" ht="16" x14ac:dyDescent="0.2">
      <c r="A318" s="69"/>
      <c r="B318" s="71"/>
    </row>
    <row r="319" spans="1:2" ht="16" x14ac:dyDescent="0.2">
      <c r="A319" s="69"/>
      <c r="B319" s="71"/>
    </row>
    <row r="320" spans="1:2" ht="16" x14ac:dyDescent="0.2">
      <c r="A320" s="69"/>
      <c r="B320" s="71"/>
    </row>
    <row r="321" spans="1:2" ht="16" x14ac:dyDescent="0.2">
      <c r="A321" s="69"/>
      <c r="B321" s="71"/>
    </row>
    <row r="322" spans="1:2" ht="16" x14ac:dyDescent="0.2">
      <c r="A322" s="69"/>
      <c r="B322" s="71"/>
    </row>
    <row r="323" spans="1:2" ht="16" x14ac:dyDescent="0.2">
      <c r="A323" s="69"/>
      <c r="B323" s="71"/>
    </row>
    <row r="324" spans="1:2" ht="16" x14ac:dyDescent="0.2">
      <c r="A324" s="69"/>
      <c r="B324" s="71"/>
    </row>
    <row r="325" spans="1:2" ht="16" x14ac:dyDescent="0.2">
      <c r="A325" s="69"/>
      <c r="B325" s="71"/>
    </row>
    <row r="326" spans="1:2" ht="16" x14ac:dyDescent="0.2">
      <c r="A326" s="69"/>
      <c r="B326" s="71"/>
    </row>
    <row r="327" spans="1:2" ht="16" x14ac:dyDescent="0.2">
      <c r="A327" s="69"/>
      <c r="B327" s="71"/>
    </row>
    <row r="328" spans="1:2" ht="16" x14ac:dyDescent="0.2">
      <c r="A328" s="69"/>
      <c r="B328" s="71"/>
    </row>
    <row r="329" spans="1:2" ht="16" x14ac:dyDescent="0.2">
      <c r="A329" s="69"/>
      <c r="B329" s="71"/>
    </row>
    <row r="330" spans="1:2" ht="16" x14ac:dyDescent="0.2">
      <c r="A330" s="69"/>
      <c r="B330" s="71"/>
    </row>
    <row r="331" spans="1:2" ht="16" x14ac:dyDescent="0.2">
      <c r="A331" s="69"/>
      <c r="B331" s="71"/>
    </row>
    <row r="332" spans="1:2" ht="16" x14ac:dyDescent="0.2">
      <c r="A332" s="69"/>
      <c r="B332" s="71"/>
    </row>
    <row r="333" spans="1:2" ht="16" x14ac:dyDescent="0.2">
      <c r="A333" s="69"/>
      <c r="B333" s="71"/>
    </row>
    <row r="334" spans="1:2" ht="16" x14ac:dyDescent="0.2">
      <c r="A334" s="69"/>
      <c r="B334" s="71"/>
    </row>
    <row r="335" spans="1:2" ht="16" x14ac:dyDescent="0.2">
      <c r="A335" s="69"/>
      <c r="B335" s="71"/>
    </row>
    <row r="336" spans="1:2" ht="16" x14ac:dyDescent="0.2">
      <c r="A336" s="69"/>
      <c r="B336" s="71"/>
    </row>
    <row r="337" spans="1:2" ht="16" x14ac:dyDescent="0.2">
      <c r="A337" s="69"/>
      <c r="B337" s="71"/>
    </row>
    <row r="338" spans="1:2" ht="16" x14ac:dyDescent="0.2">
      <c r="A338" s="69"/>
      <c r="B338" s="71"/>
    </row>
    <row r="339" spans="1:2" ht="16" x14ac:dyDescent="0.2">
      <c r="A339" s="69"/>
      <c r="B339" s="71"/>
    </row>
    <row r="340" spans="1:2" ht="16" x14ac:dyDescent="0.2">
      <c r="A340" s="69"/>
      <c r="B340" s="71"/>
    </row>
    <row r="341" spans="1:2" ht="16" x14ac:dyDescent="0.2">
      <c r="A341" s="69"/>
      <c r="B341" s="71"/>
    </row>
    <row r="342" spans="1:2" ht="16" x14ac:dyDescent="0.2">
      <c r="A342" s="69"/>
      <c r="B342" s="71"/>
    </row>
    <row r="343" spans="1:2" ht="16" x14ac:dyDescent="0.2">
      <c r="A343" s="69"/>
      <c r="B343" s="71"/>
    </row>
    <row r="344" spans="1:2" ht="16" x14ac:dyDescent="0.2">
      <c r="A344" s="69"/>
      <c r="B344" s="71"/>
    </row>
    <row r="345" spans="1:2" ht="16" x14ac:dyDescent="0.2">
      <c r="A345" s="69"/>
      <c r="B345" s="71"/>
    </row>
    <row r="346" spans="1:2" ht="16" x14ac:dyDescent="0.2">
      <c r="A346" s="69"/>
      <c r="B346" s="71"/>
    </row>
    <row r="347" spans="1:2" ht="16" x14ac:dyDescent="0.2">
      <c r="A347" s="69"/>
      <c r="B347" s="71"/>
    </row>
    <row r="348" spans="1:2" ht="16" x14ac:dyDescent="0.2">
      <c r="A348" s="69"/>
      <c r="B348" s="71"/>
    </row>
    <row r="349" spans="1:2" ht="16" x14ac:dyDescent="0.2">
      <c r="A349" s="69"/>
      <c r="B349" s="71"/>
    </row>
    <row r="350" spans="1:2" ht="16" x14ac:dyDescent="0.2">
      <c r="A350" s="69"/>
      <c r="B350" s="71"/>
    </row>
    <row r="351" spans="1:2" ht="16" x14ac:dyDescent="0.2">
      <c r="A351" s="69"/>
      <c r="B351" s="71"/>
    </row>
    <row r="352" spans="1:2" ht="16" x14ac:dyDescent="0.2">
      <c r="A352" s="69"/>
      <c r="B352" s="71"/>
    </row>
    <row r="353" spans="1:2" ht="16" x14ac:dyDescent="0.2">
      <c r="A353" s="69"/>
      <c r="B353" s="71"/>
    </row>
    <row r="354" spans="1:2" ht="16" x14ac:dyDescent="0.2">
      <c r="A354" s="69"/>
      <c r="B354" s="71"/>
    </row>
    <row r="355" spans="1:2" ht="16" x14ac:dyDescent="0.2">
      <c r="A355" s="69"/>
      <c r="B355" s="71"/>
    </row>
    <row r="356" spans="1:2" ht="16" x14ac:dyDescent="0.2">
      <c r="A356" s="69"/>
      <c r="B356" s="71"/>
    </row>
    <row r="357" spans="1:2" ht="16" x14ac:dyDescent="0.2">
      <c r="A357" s="69"/>
      <c r="B357" s="71"/>
    </row>
    <row r="358" spans="1:2" ht="16" x14ac:dyDescent="0.2">
      <c r="A358" s="69"/>
      <c r="B358" s="71"/>
    </row>
    <row r="359" spans="1:2" ht="16" x14ac:dyDescent="0.2">
      <c r="A359" s="69"/>
      <c r="B359" s="71"/>
    </row>
    <row r="360" spans="1:2" ht="16" x14ac:dyDescent="0.2">
      <c r="A360" s="69"/>
      <c r="B360" s="71"/>
    </row>
    <row r="361" spans="1:2" ht="16" x14ac:dyDescent="0.2">
      <c r="A361" s="69"/>
      <c r="B361" s="71"/>
    </row>
    <row r="362" spans="1:2" ht="16" x14ac:dyDescent="0.2">
      <c r="A362" s="69"/>
      <c r="B362" s="71"/>
    </row>
    <row r="363" spans="1:2" ht="16" x14ac:dyDescent="0.2">
      <c r="A363" s="69"/>
      <c r="B363" s="71"/>
    </row>
    <row r="364" spans="1:2" ht="16" x14ac:dyDescent="0.2">
      <c r="A364" s="69"/>
      <c r="B364" s="71"/>
    </row>
    <row r="365" spans="1:2" ht="16" x14ac:dyDescent="0.2">
      <c r="A365" s="69"/>
      <c r="B365" s="71"/>
    </row>
    <row r="366" spans="1:2" ht="16" x14ac:dyDescent="0.2">
      <c r="A366" s="69"/>
      <c r="B366" s="71"/>
    </row>
    <row r="367" spans="1:2" ht="16" x14ac:dyDescent="0.2">
      <c r="A367" s="69"/>
      <c r="B367" s="71"/>
    </row>
    <row r="368" spans="1:2" ht="16" x14ac:dyDescent="0.2">
      <c r="A368" s="69"/>
      <c r="B368" s="71"/>
    </row>
    <row r="369" spans="1:2" ht="16" x14ac:dyDescent="0.2">
      <c r="A369" s="69"/>
      <c r="B369" s="71"/>
    </row>
    <row r="370" spans="1:2" ht="16" x14ac:dyDescent="0.2">
      <c r="A370" s="69"/>
      <c r="B370" s="71"/>
    </row>
    <row r="371" spans="1:2" ht="16" x14ac:dyDescent="0.2">
      <c r="A371" s="69"/>
      <c r="B371" s="71"/>
    </row>
    <row r="372" spans="1:2" ht="16" x14ac:dyDescent="0.2">
      <c r="A372" s="69"/>
      <c r="B372" s="71"/>
    </row>
    <row r="373" spans="1:2" ht="16" x14ac:dyDescent="0.2">
      <c r="A373" s="69"/>
      <c r="B373" s="71"/>
    </row>
    <row r="374" spans="1:2" ht="16" x14ac:dyDescent="0.2">
      <c r="A374" s="69"/>
      <c r="B374" s="71"/>
    </row>
    <row r="375" spans="1:2" ht="16" x14ac:dyDescent="0.2">
      <c r="A375" s="69"/>
      <c r="B375" s="71"/>
    </row>
    <row r="376" spans="1:2" ht="16" x14ac:dyDescent="0.2">
      <c r="A376" s="69"/>
      <c r="B376" s="71"/>
    </row>
    <row r="377" spans="1:2" ht="16" x14ac:dyDescent="0.2">
      <c r="A377" s="69"/>
      <c r="B377" s="71"/>
    </row>
    <row r="378" spans="1:2" ht="16" x14ac:dyDescent="0.2">
      <c r="A378" s="69"/>
      <c r="B378" s="71"/>
    </row>
    <row r="379" spans="1:2" ht="16" x14ac:dyDescent="0.2">
      <c r="A379" s="69"/>
      <c r="B379" s="71"/>
    </row>
    <row r="380" spans="1:2" ht="16" x14ac:dyDescent="0.2">
      <c r="A380" s="69"/>
      <c r="B380" s="71"/>
    </row>
    <row r="381" spans="1:2" ht="16" x14ac:dyDescent="0.2">
      <c r="A381" s="69"/>
      <c r="B381" s="71"/>
    </row>
    <row r="382" spans="1:2" ht="16" x14ac:dyDescent="0.2">
      <c r="A382" s="69"/>
      <c r="B382" s="71"/>
    </row>
    <row r="383" spans="1:2" ht="16" x14ac:dyDescent="0.2">
      <c r="A383" s="69"/>
      <c r="B383" s="71"/>
    </row>
    <row r="384" spans="1:2" ht="16" x14ac:dyDescent="0.2">
      <c r="A384" s="69"/>
      <c r="B384" s="71"/>
    </row>
    <row r="385" spans="1:2" ht="16" x14ac:dyDescent="0.2">
      <c r="A385" s="69"/>
      <c r="B385" s="71"/>
    </row>
    <row r="386" spans="1:2" ht="16" x14ac:dyDescent="0.2">
      <c r="A386" s="69"/>
      <c r="B386" s="71"/>
    </row>
    <row r="387" spans="1:2" ht="16" x14ac:dyDescent="0.2">
      <c r="A387" s="69"/>
      <c r="B387" s="71"/>
    </row>
    <row r="388" spans="1:2" ht="16" x14ac:dyDescent="0.2">
      <c r="A388" s="69"/>
      <c r="B388" s="71"/>
    </row>
    <row r="389" spans="1:2" ht="16" x14ac:dyDescent="0.2">
      <c r="A389" s="69"/>
      <c r="B389" s="71"/>
    </row>
    <row r="390" spans="1:2" ht="16" x14ac:dyDescent="0.2">
      <c r="A390" s="69"/>
      <c r="B390" s="71"/>
    </row>
    <row r="391" spans="1:2" ht="16" x14ac:dyDescent="0.2">
      <c r="A391" s="69"/>
      <c r="B391" s="71"/>
    </row>
    <row r="392" spans="1:2" ht="16" x14ac:dyDescent="0.2">
      <c r="A392" s="69"/>
      <c r="B392" s="71"/>
    </row>
    <row r="393" spans="1:2" ht="16" x14ac:dyDescent="0.2">
      <c r="A393" s="69"/>
      <c r="B393" s="71"/>
    </row>
    <row r="394" spans="1:2" ht="16" x14ac:dyDescent="0.2">
      <c r="A394" s="69"/>
      <c r="B394" s="71"/>
    </row>
    <row r="395" spans="1:2" ht="16" x14ac:dyDescent="0.2">
      <c r="A395" s="69"/>
      <c r="B395" s="71"/>
    </row>
    <row r="396" spans="1:2" ht="16" x14ac:dyDescent="0.2">
      <c r="A396" s="69"/>
      <c r="B396" s="71"/>
    </row>
    <row r="397" spans="1:2" ht="16" x14ac:dyDescent="0.2">
      <c r="A397" s="69"/>
      <c r="B397" s="71"/>
    </row>
    <row r="398" spans="1:2" ht="16" x14ac:dyDescent="0.2">
      <c r="A398" s="69"/>
      <c r="B398" s="71"/>
    </row>
    <row r="399" spans="1:2" ht="16" x14ac:dyDescent="0.2">
      <c r="A399" s="69"/>
      <c r="B399" s="71"/>
    </row>
    <row r="400" spans="1:2" ht="16" x14ac:dyDescent="0.2">
      <c r="A400" s="69"/>
      <c r="B400" s="71"/>
    </row>
    <row r="401" spans="1:2" ht="16" x14ac:dyDescent="0.2">
      <c r="A401" s="69"/>
      <c r="B401" s="71"/>
    </row>
    <row r="402" spans="1:2" ht="16" x14ac:dyDescent="0.2">
      <c r="A402" s="69"/>
      <c r="B402" s="71"/>
    </row>
    <row r="403" spans="1:2" ht="16" x14ac:dyDescent="0.2">
      <c r="A403" s="69"/>
      <c r="B403" s="71"/>
    </row>
    <row r="404" spans="1:2" ht="16" x14ac:dyDescent="0.2">
      <c r="A404" s="69"/>
      <c r="B404" s="71"/>
    </row>
    <row r="405" spans="1:2" ht="16" x14ac:dyDescent="0.2">
      <c r="A405" s="69"/>
      <c r="B405" s="71"/>
    </row>
    <row r="406" spans="1:2" ht="16" x14ac:dyDescent="0.2">
      <c r="A406" s="69"/>
      <c r="B406" s="71"/>
    </row>
    <row r="407" spans="1:2" ht="16" x14ac:dyDescent="0.2">
      <c r="A407" s="69"/>
      <c r="B407" s="71"/>
    </row>
    <row r="408" spans="1:2" ht="16" x14ac:dyDescent="0.2">
      <c r="A408" s="69"/>
      <c r="B408" s="71"/>
    </row>
    <row r="409" spans="1:2" ht="16" x14ac:dyDescent="0.2">
      <c r="A409" s="69"/>
      <c r="B409" s="71"/>
    </row>
    <row r="410" spans="1:2" ht="16" x14ac:dyDescent="0.2">
      <c r="A410" s="69"/>
      <c r="B410" s="71"/>
    </row>
    <row r="411" spans="1:2" ht="16" x14ac:dyDescent="0.2">
      <c r="A411" s="69"/>
      <c r="B411" s="71"/>
    </row>
    <row r="412" spans="1:2" ht="16" x14ac:dyDescent="0.2">
      <c r="A412" s="69"/>
      <c r="B412" s="71"/>
    </row>
    <row r="413" spans="1:2" ht="16" x14ac:dyDescent="0.2">
      <c r="A413" s="69"/>
      <c r="B413" s="71"/>
    </row>
    <row r="414" spans="1:2" ht="16" x14ac:dyDescent="0.2">
      <c r="A414" s="69"/>
      <c r="B414" s="71"/>
    </row>
    <row r="415" spans="1:2" ht="16" x14ac:dyDescent="0.2">
      <c r="A415" s="69"/>
      <c r="B415" s="71"/>
    </row>
    <row r="416" spans="1:2" ht="16" x14ac:dyDescent="0.2">
      <c r="A416" s="69"/>
      <c r="B416" s="71"/>
    </row>
    <row r="417" spans="1:2" ht="16" x14ac:dyDescent="0.2">
      <c r="A417" s="69"/>
      <c r="B417" s="71"/>
    </row>
    <row r="418" spans="1:2" ht="16" x14ac:dyDescent="0.2">
      <c r="A418" s="69"/>
      <c r="B418" s="71"/>
    </row>
    <row r="419" spans="1:2" ht="16" x14ac:dyDescent="0.2">
      <c r="A419" s="69"/>
      <c r="B419" s="71"/>
    </row>
    <row r="420" spans="1:2" ht="16" x14ac:dyDescent="0.2">
      <c r="A420" s="69"/>
      <c r="B420" s="71"/>
    </row>
    <row r="421" spans="1:2" ht="16" x14ac:dyDescent="0.2">
      <c r="A421" s="69"/>
      <c r="B421" s="71"/>
    </row>
    <row r="422" spans="1:2" ht="16" x14ac:dyDescent="0.2">
      <c r="A422" s="69"/>
      <c r="B422" s="71"/>
    </row>
    <row r="423" spans="1:2" ht="16" x14ac:dyDescent="0.2">
      <c r="A423" s="69"/>
      <c r="B423" s="71"/>
    </row>
    <row r="424" spans="1:2" ht="16" x14ac:dyDescent="0.2">
      <c r="A424" s="69"/>
      <c r="B424" s="71"/>
    </row>
    <row r="425" spans="1:2" ht="16" x14ac:dyDescent="0.2">
      <c r="A425" s="69"/>
      <c r="B425" s="71"/>
    </row>
    <row r="426" spans="1:2" ht="16" x14ac:dyDescent="0.2">
      <c r="A426" s="69"/>
      <c r="B426" s="71"/>
    </row>
    <row r="427" spans="1:2" ht="16" x14ac:dyDescent="0.2">
      <c r="A427" s="69"/>
      <c r="B427" s="71"/>
    </row>
    <row r="428" spans="1:2" ht="16" x14ac:dyDescent="0.2">
      <c r="A428" s="69"/>
      <c r="B428" s="71"/>
    </row>
    <row r="429" spans="1:2" ht="16" x14ac:dyDescent="0.2">
      <c r="A429" s="69"/>
      <c r="B429" s="71"/>
    </row>
    <row r="430" spans="1:2" ht="16" x14ac:dyDescent="0.2">
      <c r="A430" s="69"/>
      <c r="B430" s="71"/>
    </row>
    <row r="431" spans="1:2" ht="16" x14ac:dyDescent="0.2">
      <c r="A431" s="69"/>
      <c r="B431" s="71"/>
    </row>
    <row r="432" spans="1:2" ht="16" x14ac:dyDescent="0.2">
      <c r="A432" s="69"/>
      <c r="B432" s="71"/>
    </row>
    <row r="433" spans="1:2" ht="16" x14ac:dyDescent="0.2">
      <c r="A433" s="69"/>
      <c r="B433" s="71"/>
    </row>
    <row r="434" spans="1:2" ht="16" x14ac:dyDescent="0.2">
      <c r="A434" s="69"/>
      <c r="B434" s="71"/>
    </row>
    <row r="435" spans="1:2" ht="16" x14ac:dyDescent="0.2">
      <c r="A435" s="69"/>
      <c r="B435" s="71"/>
    </row>
    <row r="436" spans="1:2" ht="16" x14ac:dyDescent="0.2">
      <c r="A436" s="69"/>
      <c r="B436" s="71"/>
    </row>
    <row r="437" spans="1:2" ht="16" x14ac:dyDescent="0.2">
      <c r="A437" s="69"/>
      <c r="B437" s="71"/>
    </row>
    <row r="438" spans="1:2" ht="16" x14ac:dyDescent="0.2">
      <c r="A438" s="69"/>
      <c r="B438" s="71"/>
    </row>
    <row r="439" spans="1:2" ht="16" x14ac:dyDescent="0.2">
      <c r="A439" s="69"/>
      <c r="B439" s="71"/>
    </row>
    <row r="440" spans="1:2" ht="16" x14ac:dyDescent="0.2">
      <c r="A440" s="69"/>
      <c r="B440" s="71"/>
    </row>
    <row r="441" spans="1:2" ht="16" x14ac:dyDescent="0.2">
      <c r="A441" s="69"/>
      <c r="B441" s="71"/>
    </row>
    <row r="442" spans="1:2" ht="16" x14ac:dyDescent="0.2">
      <c r="A442" s="69"/>
      <c r="B442" s="71"/>
    </row>
    <row r="443" spans="1:2" ht="16" x14ac:dyDescent="0.2">
      <c r="A443" s="69"/>
      <c r="B443" s="71"/>
    </row>
    <row r="444" spans="1:2" ht="16" x14ac:dyDescent="0.2">
      <c r="A444" s="69"/>
      <c r="B444" s="71"/>
    </row>
    <row r="445" spans="1:2" ht="16" x14ac:dyDescent="0.2">
      <c r="A445" s="69"/>
      <c r="B445" s="71"/>
    </row>
    <row r="446" spans="1:2" ht="16" x14ac:dyDescent="0.2">
      <c r="A446" s="69"/>
      <c r="B446" s="71"/>
    </row>
    <row r="447" spans="1:2" ht="16" x14ac:dyDescent="0.2">
      <c r="A447" s="69"/>
      <c r="B447" s="71"/>
    </row>
    <row r="448" spans="1:2" ht="16" x14ac:dyDescent="0.2">
      <c r="A448" s="69"/>
      <c r="B448" s="71"/>
    </row>
    <row r="449" spans="1:2" ht="16" x14ac:dyDescent="0.2">
      <c r="A449" s="69"/>
      <c r="B449" s="71"/>
    </row>
    <row r="450" spans="1:2" ht="16" x14ac:dyDescent="0.2">
      <c r="A450" s="69"/>
      <c r="B450" s="71"/>
    </row>
    <row r="451" spans="1:2" ht="16" x14ac:dyDescent="0.2">
      <c r="A451" s="69"/>
      <c r="B451" s="71"/>
    </row>
    <row r="452" spans="1:2" ht="16" x14ac:dyDescent="0.2">
      <c r="A452" s="69"/>
      <c r="B452" s="71"/>
    </row>
    <row r="453" spans="1:2" ht="16" x14ac:dyDescent="0.2">
      <c r="A453" s="69"/>
      <c r="B453" s="71"/>
    </row>
    <row r="454" spans="1:2" ht="16" x14ac:dyDescent="0.2">
      <c r="A454" s="69"/>
      <c r="B454" s="71"/>
    </row>
    <row r="455" spans="1:2" ht="16" x14ac:dyDescent="0.2">
      <c r="A455" s="69"/>
      <c r="B455" s="71"/>
    </row>
    <row r="456" spans="1:2" ht="16" x14ac:dyDescent="0.2">
      <c r="A456" s="69"/>
      <c r="B456" s="71"/>
    </row>
    <row r="457" spans="1:2" ht="16" x14ac:dyDescent="0.2">
      <c r="A457" s="69"/>
      <c r="B457" s="71"/>
    </row>
    <row r="458" spans="1:2" ht="16" x14ac:dyDescent="0.2">
      <c r="A458" s="69"/>
      <c r="B458" s="71"/>
    </row>
    <row r="459" spans="1:2" ht="16" x14ac:dyDescent="0.2">
      <c r="A459" s="69"/>
      <c r="B459" s="71"/>
    </row>
    <row r="460" spans="1:2" ht="16" x14ac:dyDescent="0.2">
      <c r="A460" s="69"/>
      <c r="B460" s="71"/>
    </row>
    <row r="461" spans="1:2" ht="16" x14ac:dyDescent="0.2">
      <c r="A461" s="69"/>
      <c r="B461" s="71"/>
    </row>
    <row r="462" spans="1:2" ht="16" x14ac:dyDescent="0.2">
      <c r="A462" s="69"/>
      <c r="B462" s="71"/>
    </row>
    <row r="463" spans="1:2" ht="16" x14ac:dyDescent="0.2">
      <c r="A463" s="69"/>
      <c r="B463" s="71"/>
    </row>
    <row r="464" spans="1:2" ht="16" x14ac:dyDescent="0.2">
      <c r="A464" s="69"/>
      <c r="B464" s="71"/>
    </row>
    <row r="465" spans="1:2" ht="16" x14ac:dyDescent="0.2">
      <c r="A465" s="69"/>
      <c r="B465" s="71"/>
    </row>
    <row r="466" spans="1:2" ht="16" x14ac:dyDescent="0.2">
      <c r="A466" s="69"/>
      <c r="B466" s="71"/>
    </row>
    <row r="467" spans="1:2" ht="16" x14ac:dyDescent="0.2">
      <c r="A467" s="69"/>
      <c r="B467" s="71"/>
    </row>
    <row r="468" spans="1:2" ht="16" x14ac:dyDescent="0.2">
      <c r="A468" s="69"/>
      <c r="B468" s="71"/>
    </row>
    <row r="469" spans="1:2" ht="16" x14ac:dyDescent="0.2">
      <c r="A469" s="69"/>
      <c r="B469" s="71"/>
    </row>
    <row r="470" spans="1:2" ht="16" x14ac:dyDescent="0.2">
      <c r="A470" s="69"/>
      <c r="B470" s="71"/>
    </row>
    <row r="471" spans="1:2" ht="16" x14ac:dyDescent="0.2">
      <c r="A471" s="69"/>
      <c r="B471" s="71"/>
    </row>
    <row r="472" spans="1:2" ht="16" x14ac:dyDescent="0.2">
      <c r="A472" s="69"/>
      <c r="B472" s="71"/>
    </row>
    <row r="473" spans="1:2" ht="16" x14ac:dyDescent="0.2">
      <c r="A473" s="69"/>
      <c r="B473" s="71"/>
    </row>
    <row r="474" spans="1:2" ht="16" x14ac:dyDescent="0.2">
      <c r="A474" s="69"/>
      <c r="B474" s="71"/>
    </row>
    <row r="475" spans="1:2" ht="16" x14ac:dyDescent="0.2">
      <c r="A475" s="69"/>
      <c r="B475" s="71"/>
    </row>
    <row r="476" spans="1:2" ht="16" x14ac:dyDescent="0.2">
      <c r="A476" s="69"/>
      <c r="B476" s="71"/>
    </row>
    <row r="477" spans="1:2" ht="16" x14ac:dyDescent="0.2">
      <c r="A477" s="69"/>
      <c r="B477" s="71"/>
    </row>
    <row r="478" spans="1:2" ht="16" x14ac:dyDescent="0.2">
      <c r="A478" s="69"/>
      <c r="B478" s="71"/>
    </row>
    <row r="479" spans="1:2" ht="16" x14ac:dyDescent="0.2">
      <c r="A479" s="69"/>
      <c r="B479" s="71"/>
    </row>
    <row r="480" spans="1:2" ht="16" x14ac:dyDescent="0.2">
      <c r="A480" s="69"/>
      <c r="B480" s="71"/>
    </row>
    <row r="481" spans="1:2" ht="16" x14ac:dyDescent="0.2">
      <c r="A481" s="69"/>
      <c r="B481" s="71"/>
    </row>
    <row r="482" spans="1:2" ht="16" x14ac:dyDescent="0.2">
      <c r="A482" s="69"/>
      <c r="B482" s="71"/>
    </row>
    <row r="483" spans="1:2" ht="16" x14ac:dyDescent="0.2">
      <c r="A483" s="69"/>
      <c r="B483" s="71"/>
    </row>
    <row r="484" spans="1:2" ht="16" x14ac:dyDescent="0.2">
      <c r="A484" s="69"/>
      <c r="B484" s="71"/>
    </row>
    <row r="485" spans="1:2" ht="16" x14ac:dyDescent="0.2">
      <c r="A485" s="69"/>
      <c r="B485" s="71"/>
    </row>
    <row r="486" spans="1:2" ht="16" x14ac:dyDescent="0.2">
      <c r="A486" s="69"/>
      <c r="B486" s="71"/>
    </row>
    <row r="487" spans="1:2" ht="16" x14ac:dyDescent="0.2">
      <c r="A487" s="69"/>
      <c r="B487" s="71"/>
    </row>
    <row r="488" spans="1:2" ht="16" x14ac:dyDescent="0.2">
      <c r="A488" s="69"/>
      <c r="B488" s="71"/>
    </row>
    <row r="489" spans="1:2" ht="16" x14ac:dyDescent="0.2">
      <c r="A489" s="69"/>
      <c r="B489" s="71"/>
    </row>
    <row r="490" spans="1:2" ht="16" x14ac:dyDescent="0.2">
      <c r="A490" s="69"/>
      <c r="B490" s="71"/>
    </row>
    <row r="491" spans="1:2" ht="16" x14ac:dyDescent="0.2">
      <c r="A491" s="69"/>
      <c r="B491" s="71"/>
    </row>
  </sheetData>
  <sheetProtection formatCells="0" formatColumns="0" formatRows="0" insertRows="0" selectLockedCells="1"/>
  <conditionalFormatting sqref="A3 A5:A491">
    <cfRule type="expression" dxfId="1" priority="2">
      <formula>AND(ISBLANK(A3),SUM(COUNTIF(A3:B3,"&lt;&gt;"&amp;"")&gt;0))</formula>
    </cfRule>
  </conditionalFormatting>
  <conditionalFormatting sqref="B3:B491">
    <cfRule type="expression" dxfId="0" priority="1">
      <formula>AND(ISBLANK(B3),SUM(COUNTIF(A3:B3,"&lt;&gt;"&amp;"")&gt;0))</formula>
    </cfRule>
  </conditionalFormatting>
  <dataValidations count="4">
    <dataValidation type="textLength" operator="greaterThan" allowBlank="1" showInputMessage="1" showErrorMessage="1" error="This is not a form field. Please press Tab to continue." sqref="A492:B1048576 C1:XFD1048576" xr:uid="{FBC9F94C-8660-4BCB-87FF-0B8428A0BF19}">
      <formula1>0</formula1>
    </dataValidation>
    <dataValidation type="textLength" operator="lessThan" allowBlank="1" showInputMessage="1" showErrorMessage="1" error="This is not a form field. Please press Tab to continue." sqref="A1:B1" xr:uid="{F8B10739-7A18-41E7-8671-58ED31B913A7}">
      <formula1>0</formula1>
    </dataValidation>
    <dataValidation type="textLength" operator="lessThanOrEqual" allowBlank="1" showInputMessage="1" showErrorMessage="1" error="Please limit input in this field to 255 characters" promptTitle="Zoning Designation" prompt="Enter the zoning designations for sites reported on Tables A and B. Each zoning designation should be entered on a separate row (Character limit: 255)." sqref="A3 A5:A491" xr:uid="{284E3444-A891-4920-B57E-6302808EE3D7}">
      <formula1>255</formula1>
    </dataValidation>
    <dataValidation type="textLength" operator="lessThan" allowBlank="1" showInputMessage="1" showErrorMessage="1" error="Please limit inputs in this field to 2000 characters" promptTitle="Land Uses Allowed" prompt="For each zoning designation listed Column A, enter the corresponding Land Uses Allowed in Column B, and a reference or link to the applicable section of the local code (Character limit: 2000)." sqref="B3:B491" xr:uid="{058EF151-65BB-4A97-8707-5E13BD5F45EC}">
      <formula1>2000</formula1>
    </dataValidation>
  </dataValidations>
  <pageMargins left="0.7" right="0.7" top="0.75" bottom="0.75" header="0.3" footer="0.3"/>
  <pageSetup scale="72" orientation="portrait" r:id="rId1"/>
  <rowBreaks count="1" manualBreakCount="1">
    <brk id="46" max="16383"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3A96-7C8F-4D41-8162-C9B924FFEDC8}">
  <sheetPr codeName="Sheet8"/>
  <dimension ref="A1:B23"/>
  <sheetViews>
    <sheetView workbookViewId="0"/>
  </sheetViews>
  <sheetFormatPr baseColWidth="10" defaultColWidth="8.83203125" defaultRowHeight="15" x14ac:dyDescent="0.2"/>
  <cols>
    <col min="1" max="1" width="38.83203125" customWidth="1"/>
    <col min="2" max="2" width="43.5" bestFit="1" customWidth="1"/>
  </cols>
  <sheetData>
    <row r="1" spans="1:2" ht="17" x14ac:dyDescent="0.2">
      <c r="A1" s="58" t="s">
        <v>18</v>
      </c>
      <c r="B1" s="59" t="s">
        <v>18</v>
      </c>
    </row>
    <row r="2" spans="1:2" ht="17" x14ac:dyDescent="0.2">
      <c r="A2" s="58" t="s">
        <v>19</v>
      </c>
      <c r="B2" s="59" t="s">
        <v>19</v>
      </c>
    </row>
    <row r="3" spans="1:2" ht="17" x14ac:dyDescent="0.2">
      <c r="A3" s="58" t="s">
        <v>20</v>
      </c>
      <c r="B3" s="59" t="s">
        <v>20</v>
      </c>
    </row>
    <row r="4" spans="1:2" ht="17" x14ac:dyDescent="0.2">
      <c r="A4" s="58" t="s">
        <v>21</v>
      </c>
      <c r="B4" s="59" t="s">
        <v>21</v>
      </c>
    </row>
    <row r="5" spans="1:2" ht="17" x14ac:dyDescent="0.2">
      <c r="A5" s="58" t="s">
        <v>22</v>
      </c>
      <c r="B5" s="59" t="s">
        <v>39</v>
      </c>
    </row>
    <row r="6" spans="1:2" ht="17" x14ac:dyDescent="0.2">
      <c r="A6" s="58" t="s">
        <v>23</v>
      </c>
      <c r="B6" s="59" t="s">
        <v>40</v>
      </c>
    </row>
    <row r="7" spans="1:2" ht="17" x14ac:dyDescent="0.2">
      <c r="A7" s="58" t="s">
        <v>24</v>
      </c>
      <c r="B7" s="59" t="s">
        <v>41</v>
      </c>
    </row>
    <row r="8" spans="1:2" ht="17" x14ac:dyDescent="0.2">
      <c r="A8" s="58" t="s">
        <v>25</v>
      </c>
      <c r="B8" s="59" t="s">
        <v>42</v>
      </c>
    </row>
    <row r="9" spans="1:2" ht="34" x14ac:dyDescent="0.2">
      <c r="A9" s="58" t="s">
        <v>1287</v>
      </c>
      <c r="B9" s="59" t="s">
        <v>43</v>
      </c>
    </row>
    <row r="10" spans="1:2" ht="34" x14ac:dyDescent="0.2">
      <c r="A10" s="58" t="s">
        <v>1289</v>
      </c>
      <c r="B10" s="59" t="s">
        <v>1290</v>
      </c>
    </row>
    <row r="11" spans="1:2" ht="17" x14ac:dyDescent="0.2">
      <c r="A11" s="58" t="s">
        <v>26</v>
      </c>
      <c r="B11" s="59" t="s">
        <v>44</v>
      </c>
    </row>
    <row r="12" spans="1:2" ht="17" x14ac:dyDescent="0.2">
      <c r="A12" s="58" t="s">
        <v>27</v>
      </c>
      <c r="B12" s="59" t="s">
        <v>45</v>
      </c>
    </row>
    <row r="13" spans="1:2" ht="17" x14ac:dyDescent="0.2">
      <c r="A13" s="58" t="s">
        <v>28</v>
      </c>
      <c r="B13" s="59" t="s">
        <v>46</v>
      </c>
    </row>
    <row r="14" spans="1:2" ht="17" x14ac:dyDescent="0.2">
      <c r="A14" s="58" t="s">
        <v>29</v>
      </c>
      <c r="B14" s="59" t="s">
        <v>47</v>
      </c>
    </row>
    <row r="15" spans="1:2" ht="34" x14ac:dyDescent="0.2">
      <c r="A15" s="58" t="s">
        <v>30</v>
      </c>
      <c r="B15" s="59" t="s">
        <v>48</v>
      </c>
    </row>
    <row r="16" spans="1:2" ht="17" x14ac:dyDescent="0.2">
      <c r="A16" s="58" t="s">
        <v>31</v>
      </c>
      <c r="B16" s="59" t="s">
        <v>49</v>
      </c>
    </row>
    <row r="17" spans="1:2" ht="17" x14ac:dyDescent="0.2">
      <c r="A17" s="58" t="s">
        <v>32</v>
      </c>
      <c r="B17" s="59" t="s">
        <v>34</v>
      </c>
    </row>
    <row r="18" spans="1:2" ht="34" x14ac:dyDescent="0.2">
      <c r="A18" s="58" t="s">
        <v>33</v>
      </c>
      <c r="B18" s="59" t="s">
        <v>50</v>
      </c>
    </row>
    <row r="19" spans="1:2" ht="17" x14ac:dyDescent="0.2">
      <c r="A19" s="58" t="s">
        <v>34</v>
      </c>
      <c r="B19" s="59" t="s">
        <v>51</v>
      </c>
    </row>
    <row r="20" spans="1:2" ht="17" x14ac:dyDescent="0.2">
      <c r="A20" s="58"/>
      <c r="B20" s="59" t="s">
        <v>27</v>
      </c>
    </row>
    <row r="21" spans="1:2" ht="16" x14ac:dyDescent="0.2">
      <c r="A21" s="58"/>
      <c r="B21" s="59"/>
    </row>
    <row r="22" spans="1:2" ht="16" x14ac:dyDescent="0.2">
      <c r="A22" s="58"/>
      <c r="B22" s="59"/>
    </row>
    <row r="23" spans="1:2" ht="16" x14ac:dyDescent="0.2">
      <c r="B23" s="59"/>
    </row>
  </sheetData>
  <sheetProtection algorithmName="SHA-512" hashValue="JpgkeXteFxSJA5L96nfZ05LrXSFKh3pVSnfE4HrupZwiwdAFdBPnhOhDjzVlE6BP2TRO7zJCReMUpmP9BbCHiQ==" saltValue="KWriuVpxD0SdpIESJsJ6vg==" spinCount="100000" sheet="1" objects="1" scenarios="1"/>
  <dataValidations count="7">
    <dataValidation type="textLength" operator="equal" allowBlank="1" showInputMessage="1" showErrorMessage="1" error="Please do not rename column; include identifying information about the data directly in the cell (e.g., &quot;Year built: 1978&quot;)" sqref="A20:A22" xr:uid="{DFBC25D9-124A-4E66-B8CA-547B4AF1940B}">
      <formula1>21</formula1>
    </dataValidation>
    <dataValidation type="textLength" operator="lessThan" showInputMessage="1" showErrorMessage="1" error="This is not a form field. Please press Tab to continue." sqref="A1" xr:uid="{103620BC-8E0F-45E7-942E-6C7966E611E3}">
      <formula1>0</formula1>
    </dataValidation>
    <dataValidation type="list" showDropDown="1" showInputMessage="1" showErrorMessage="1" error="Please do not rename column" sqref="B4" xr:uid="{0AF22A1A-AFB2-4554-964C-0349A088E1C4}">
      <formula1>$A$4</formula1>
    </dataValidation>
    <dataValidation type="list" showDropDown="1" showInputMessage="1" showErrorMessage="1" error="Please do not rename column" sqref="B3" xr:uid="{8334AD83-945D-4EAD-8A75-FB546424BF72}">
      <formula1>$A$3</formula1>
    </dataValidation>
    <dataValidation type="list" showDropDown="1" showInputMessage="1" showErrorMessage="1" error="Please do not rename column" sqref="B2" xr:uid="{14358B13-DE2A-4E1F-8F70-F2794093C18D}">
      <formula1>$A$2</formula1>
    </dataValidation>
    <dataValidation type="list" showDropDown="1" showInputMessage="1" showErrorMessage="1" error="Please do not rename column" sqref="B1" xr:uid="{0E74E64B-3BF6-4AB3-B5E6-4D313D29C732}">
      <formula1>$A$1</formula1>
    </dataValidation>
    <dataValidation type="textLength" operator="equal" allowBlank="1" showDropDown="1" showInputMessage="1" showErrorMessage="1" error="Please do not rename column; include identifying information about the data directly in the cell (e.g., &quot;Year built: 1978&quot;)" sqref="B21:B23" xr:uid="{3FA12225-29A4-4B59-A4C2-C93120AB0FD4}">
      <formula1>21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342B-9774-4491-82CC-4AA7187F2E31}">
  <sheetPr codeName="Sheet6"/>
  <dimension ref="A1:H540"/>
  <sheetViews>
    <sheetView workbookViewId="0"/>
  </sheetViews>
  <sheetFormatPr baseColWidth="10" defaultColWidth="8.83203125" defaultRowHeight="15" x14ac:dyDescent="0.2"/>
  <cols>
    <col min="1" max="1" width="27.5" customWidth="1"/>
    <col min="7" max="7" width="24.5" customWidth="1"/>
    <col min="8" max="8" width="11" customWidth="1"/>
  </cols>
  <sheetData>
    <row r="1" spans="1:8" x14ac:dyDescent="0.2">
      <c r="A1" s="22" t="s">
        <v>53</v>
      </c>
      <c r="B1" s="23" t="s">
        <v>54</v>
      </c>
      <c r="C1" s="23" t="s">
        <v>55</v>
      </c>
      <c r="D1" s="23" t="s">
        <v>56</v>
      </c>
      <c r="E1" s="23" t="s">
        <v>57</v>
      </c>
      <c r="F1" s="24" t="s">
        <v>58</v>
      </c>
      <c r="G1" s="24" t="s">
        <v>59</v>
      </c>
      <c r="H1" s="25"/>
    </row>
    <row r="2" spans="1:8" x14ac:dyDescent="0.2">
      <c r="A2" s="26" t="s">
        <v>60</v>
      </c>
      <c r="B2" s="27">
        <v>633</v>
      </c>
      <c r="C2" s="27">
        <v>459</v>
      </c>
      <c r="D2" s="27">
        <v>513</v>
      </c>
      <c r="E2" s="27">
        <v>1236</v>
      </c>
      <c r="F2" s="28">
        <v>2841</v>
      </c>
      <c r="G2" s="25" t="s">
        <v>61</v>
      </c>
      <c r="H2" s="25"/>
    </row>
    <row r="3" spans="1:8" x14ac:dyDescent="0.2">
      <c r="A3" s="26" t="s">
        <v>62</v>
      </c>
      <c r="B3" s="27">
        <v>31</v>
      </c>
      <c r="C3" s="27">
        <v>19</v>
      </c>
      <c r="D3" s="27">
        <v>20</v>
      </c>
      <c r="E3" s="27">
        <v>45</v>
      </c>
      <c r="F3" s="28">
        <v>115</v>
      </c>
      <c r="G3" s="25" t="s">
        <v>63</v>
      </c>
      <c r="H3" s="25"/>
    </row>
    <row r="4" spans="1:8" x14ac:dyDescent="0.2">
      <c r="A4" s="26" t="s">
        <v>64</v>
      </c>
      <c r="B4" s="27">
        <v>444</v>
      </c>
      <c r="C4" s="27">
        <v>248</v>
      </c>
      <c r="D4" s="27">
        <v>283</v>
      </c>
      <c r="E4" s="27">
        <v>748</v>
      </c>
      <c r="F4" s="28">
        <v>1723</v>
      </c>
      <c r="G4" s="25" t="s">
        <v>65</v>
      </c>
      <c r="H4" s="25"/>
    </row>
    <row r="5" spans="1:8" x14ac:dyDescent="0.2">
      <c r="A5" s="26" t="s">
        <v>65</v>
      </c>
      <c r="B5" s="27">
        <v>430</v>
      </c>
      <c r="C5" s="27">
        <v>227</v>
      </c>
      <c r="D5" s="27">
        <v>295</v>
      </c>
      <c r="E5" s="27">
        <v>817</v>
      </c>
      <c r="F5" s="28">
        <v>1769</v>
      </c>
      <c r="G5" s="25" t="s">
        <v>65</v>
      </c>
      <c r="H5" s="25"/>
    </row>
    <row r="6" spans="1:8" x14ac:dyDescent="0.2">
      <c r="A6" s="26" t="s">
        <v>66</v>
      </c>
      <c r="B6" s="27">
        <v>80</v>
      </c>
      <c r="C6" s="27">
        <v>53</v>
      </c>
      <c r="D6" s="27">
        <v>57</v>
      </c>
      <c r="E6" s="27">
        <v>145</v>
      </c>
      <c r="F6" s="28">
        <v>335</v>
      </c>
      <c r="G6" s="25" t="s">
        <v>65</v>
      </c>
      <c r="H6" s="25"/>
    </row>
    <row r="7" spans="1:8" x14ac:dyDescent="0.2">
      <c r="A7" s="26" t="s">
        <v>67</v>
      </c>
      <c r="B7" s="27">
        <v>380</v>
      </c>
      <c r="C7" s="27">
        <v>224</v>
      </c>
      <c r="D7" s="27">
        <v>246</v>
      </c>
      <c r="E7" s="27">
        <v>642</v>
      </c>
      <c r="F7" s="28">
        <v>1492</v>
      </c>
      <c r="G7" s="25" t="s">
        <v>63</v>
      </c>
      <c r="H7" s="25"/>
    </row>
    <row r="8" spans="1:8" x14ac:dyDescent="0.2">
      <c r="A8" s="26" t="s">
        <v>68</v>
      </c>
      <c r="B8" s="27">
        <v>9</v>
      </c>
      <c r="C8" s="27">
        <v>7</v>
      </c>
      <c r="D8" s="27">
        <v>7</v>
      </c>
      <c r="E8" s="27">
        <v>16</v>
      </c>
      <c r="F8" s="28">
        <v>39</v>
      </c>
      <c r="G8" s="25" t="s">
        <v>69</v>
      </c>
      <c r="H8" s="25"/>
    </row>
    <row r="9" spans="1:8" x14ac:dyDescent="0.2">
      <c r="A9" s="26" t="s">
        <v>70</v>
      </c>
      <c r="B9" s="27">
        <v>1</v>
      </c>
      <c r="C9" s="27">
        <v>1</v>
      </c>
      <c r="D9" s="27">
        <v>0</v>
      </c>
      <c r="E9" s="27">
        <v>0</v>
      </c>
      <c r="F9" s="28">
        <v>2</v>
      </c>
      <c r="G9" s="25" t="s">
        <v>70</v>
      </c>
      <c r="H9" s="25" t="s">
        <v>71</v>
      </c>
    </row>
    <row r="10" spans="1:8" x14ac:dyDescent="0.2">
      <c r="A10" s="26" t="s">
        <v>72</v>
      </c>
      <c r="B10" s="27">
        <v>2</v>
      </c>
      <c r="C10" s="27">
        <v>1</v>
      </c>
      <c r="D10" s="27">
        <v>1</v>
      </c>
      <c r="E10" s="27">
        <v>3</v>
      </c>
      <c r="F10" s="28">
        <v>7</v>
      </c>
      <c r="G10" s="25" t="s">
        <v>73</v>
      </c>
      <c r="H10" s="25" t="s">
        <v>71</v>
      </c>
    </row>
    <row r="11" spans="1:8" x14ac:dyDescent="0.2">
      <c r="A11" s="26" t="s">
        <v>74</v>
      </c>
      <c r="B11" s="27">
        <v>1</v>
      </c>
      <c r="C11" s="27">
        <v>1</v>
      </c>
      <c r="D11" s="27">
        <v>0</v>
      </c>
      <c r="E11" s="27">
        <v>0</v>
      </c>
      <c r="F11" s="28">
        <v>2</v>
      </c>
      <c r="G11" s="25" t="s">
        <v>75</v>
      </c>
      <c r="H11" s="25"/>
    </row>
    <row r="12" spans="1:8" x14ac:dyDescent="0.2">
      <c r="A12" s="26" t="s">
        <v>75</v>
      </c>
      <c r="B12" s="27">
        <v>10</v>
      </c>
      <c r="C12" s="27">
        <v>7</v>
      </c>
      <c r="D12" s="27">
        <v>9</v>
      </c>
      <c r="E12" s="27">
        <v>23</v>
      </c>
      <c r="F12" s="28">
        <v>49</v>
      </c>
      <c r="G12" s="25" t="s">
        <v>75</v>
      </c>
      <c r="H12" s="25"/>
    </row>
    <row r="13" spans="1:8" x14ac:dyDescent="0.2">
      <c r="A13" s="26" t="s">
        <v>76</v>
      </c>
      <c r="B13" s="27">
        <v>116</v>
      </c>
      <c r="C13" s="27">
        <v>54</v>
      </c>
      <c r="D13" s="27">
        <v>58</v>
      </c>
      <c r="E13" s="27">
        <v>164</v>
      </c>
      <c r="F13" s="28">
        <v>392</v>
      </c>
      <c r="G13" s="25" t="s">
        <v>77</v>
      </c>
      <c r="H13" s="25"/>
    </row>
    <row r="14" spans="1:8" x14ac:dyDescent="0.2">
      <c r="A14" s="26" t="s">
        <v>78</v>
      </c>
      <c r="B14" s="27">
        <v>1256</v>
      </c>
      <c r="C14" s="27">
        <v>907</v>
      </c>
      <c r="D14" s="27">
        <v>1038</v>
      </c>
      <c r="E14" s="27">
        <v>2501</v>
      </c>
      <c r="F14" s="28">
        <v>5702</v>
      </c>
      <c r="G14" s="25" t="s">
        <v>69</v>
      </c>
      <c r="H14" s="25"/>
    </row>
    <row r="15" spans="1:8" x14ac:dyDescent="0.2">
      <c r="A15" s="26" t="s">
        <v>79</v>
      </c>
      <c r="B15" s="27">
        <v>54</v>
      </c>
      <c r="C15" s="27">
        <v>37</v>
      </c>
      <c r="D15" s="27">
        <v>41</v>
      </c>
      <c r="E15" s="27">
        <v>109</v>
      </c>
      <c r="F15" s="28">
        <v>241</v>
      </c>
      <c r="G15" s="25" t="s">
        <v>80</v>
      </c>
      <c r="H15" s="25" t="s">
        <v>71</v>
      </c>
    </row>
    <row r="16" spans="1:8" x14ac:dyDescent="0.2">
      <c r="A16" s="26" t="s">
        <v>81</v>
      </c>
      <c r="B16" s="27">
        <v>57</v>
      </c>
      <c r="C16" s="27">
        <v>42</v>
      </c>
      <c r="D16" s="27">
        <v>38</v>
      </c>
      <c r="E16" s="27">
        <v>107</v>
      </c>
      <c r="F16" s="28">
        <v>244</v>
      </c>
      <c r="G16" s="25" t="s">
        <v>82</v>
      </c>
      <c r="H16" s="25" t="s">
        <v>71</v>
      </c>
    </row>
    <row r="17" spans="1:8" x14ac:dyDescent="0.2">
      <c r="A17" s="26" t="s">
        <v>83</v>
      </c>
      <c r="B17" s="27">
        <v>349</v>
      </c>
      <c r="C17" s="27">
        <v>205</v>
      </c>
      <c r="D17" s="27">
        <v>214</v>
      </c>
      <c r="E17" s="27">
        <v>680</v>
      </c>
      <c r="F17" s="28">
        <v>1448</v>
      </c>
      <c r="G17" s="25" t="s">
        <v>84</v>
      </c>
      <c r="H17" s="25"/>
    </row>
    <row r="18" spans="1:8" x14ac:dyDescent="0.2">
      <c r="A18" s="26" t="s">
        <v>85</v>
      </c>
      <c r="B18" s="27">
        <v>764</v>
      </c>
      <c r="C18" s="27">
        <v>541</v>
      </c>
      <c r="D18" s="27">
        <v>622</v>
      </c>
      <c r="E18" s="27">
        <v>1407</v>
      </c>
      <c r="F18" s="28">
        <v>3334</v>
      </c>
      <c r="G18" s="25" t="s">
        <v>61</v>
      </c>
      <c r="H18" s="25"/>
    </row>
    <row r="19" spans="1:8" x14ac:dyDescent="0.2">
      <c r="A19" s="26" t="s">
        <v>86</v>
      </c>
      <c r="B19" s="27">
        <v>276</v>
      </c>
      <c r="C19" s="27">
        <v>167</v>
      </c>
      <c r="D19" s="27">
        <v>177</v>
      </c>
      <c r="E19" s="27">
        <v>434</v>
      </c>
      <c r="F19" s="28">
        <v>1054</v>
      </c>
      <c r="G19" s="25" t="s">
        <v>63</v>
      </c>
      <c r="H19" s="25"/>
    </row>
    <row r="20" spans="1:8" x14ac:dyDescent="0.2">
      <c r="A20" s="26" t="s">
        <v>87</v>
      </c>
      <c r="B20" s="27">
        <v>142</v>
      </c>
      <c r="C20" s="27">
        <v>95</v>
      </c>
      <c r="D20" s="27">
        <v>111</v>
      </c>
      <c r="E20" s="27">
        <v>262</v>
      </c>
      <c r="F20" s="28">
        <v>610</v>
      </c>
      <c r="G20" s="25" t="s">
        <v>88</v>
      </c>
      <c r="H20" s="25" t="s">
        <v>71</v>
      </c>
    </row>
    <row r="21" spans="1:8" x14ac:dyDescent="0.2">
      <c r="A21" s="26" t="s">
        <v>89</v>
      </c>
      <c r="B21" s="27">
        <v>170</v>
      </c>
      <c r="C21" s="27">
        <v>107</v>
      </c>
      <c r="D21" s="27">
        <v>124</v>
      </c>
      <c r="E21" s="27">
        <v>291</v>
      </c>
      <c r="F21" s="28">
        <v>692</v>
      </c>
      <c r="G21" s="25" t="s">
        <v>90</v>
      </c>
      <c r="H21" s="25" t="s">
        <v>71</v>
      </c>
    </row>
    <row r="22" spans="1:8" x14ac:dyDescent="0.2">
      <c r="A22" s="26" t="s">
        <v>91</v>
      </c>
      <c r="B22" s="27">
        <v>31</v>
      </c>
      <c r="C22" s="27">
        <v>18</v>
      </c>
      <c r="D22" s="27">
        <v>20</v>
      </c>
      <c r="E22" s="27">
        <v>51</v>
      </c>
      <c r="F22" s="28">
        <v>120</v>
      </c>
      <c r="G22" s="25" t="s">
        <v>63</v>
      </c>
      <c r="H22" s="25"/>
    </row>
    <row r="23" spans="1:8" x14ac:dyDescent="0.2">
      <c r="A23" s="26" t="s">
        <v>92</v>
      </c>
      <c r="B23" s="29">
        <v>398</v>
      </c>
      <c r="C23" s="29">
        <v>239</v>
      </c>
      <c r="D23" s="29">
        <v>183</v>
      </c>
      <c r="E23" s="29">
        <v>349</v>
      </c>
      <c r="F23" s="28">
        <v>1169</v>
      </c>
      <c r="G23" s="25" t="s">
        <v>93</v>
      </c>
      <c r="H23" s="25"/>
    </row>
    <row r="24" spans="1:8" x14ac:dyDescent="0.2">
      <c r="A24" s="26" t="s">
        <v>94</v>
      </c>
      <c r="B24" s="27">
        <v>207</v>
      </c>
      <c r="C24" s="27">
        <v>131</v>
      </c>
      <c r="D24" s="27">
        <v>151</v>
      </c>
      <c r="E24" s="27">
        <v>354</v>
      </c>
      <c r="F24" s="28">
        <v>843</v>
      </c>
      <c r="G24" s="25" t="s">
        <v>90</v>
      </c>
      <c r="H24" s="25" t="s">
        <v>71</v>
      </c>
    </row>
    <row r="25" spans="1:8" x14ac:dyDescent="0.2">
      <c r="A25" s="26" t="s">
        <v>95</v>
      </c>
      <c r="B25" s="27">
        <v>35</v>
      </c>
      <c r="C25" s="27">
        <v>26</v>
      </c>
      <c r="D25" s="27">
        <v>29</v>
      </c>
      <c r="E25" s="27">
        <v>3</v>
      </c>
      <c r="F25" s="28">
        <v>93</v>
      </c>
      <c r="G25" s="25" t="s">
        <v>96</v>
      </c>
      <c r="H25" s="25"/>
    </row>
    <row r="26" spans="1:8" x14ac:dyDescent="0.2">
      <c r="A26" s="26" t="s">
        <v>97</v>
      </c>
      <c r="B26" s="30">
        <v>429</v>
      </c>
      <c r="C26" s="30">
        <v>307</v>
      </c>
      <c r="D26" s="30">
        <v>281</v>
      </c>
      <c r="E26" s="30">
        <v>748</v>
      </c>
      <c r="F26" s="28">
        <v>1765</v>
      </c>
      <c r="G26" s="25" t="s">
        <v>98</v>
      </c>
      <c r="H26" s="25"/>
    </row>
    <row r="27" spans="1:8" x14ac:dyDescent="0.2">
      <c r="A27" s="26" t="s">
        <v>99</v>
      </c>
      <c r="B27" s="27">
        <v>68</v>
      </c>
      <c r="C27" s="27">
        <v>41</v>
      </c>
      <c r="D27" s="27">
        <v>60</v>
      </c>
      <c r="E27" s="27">
        <v>141</v>
      </c>
      <c r="F27" s="28">
        <v>310</v>
      </c>
      <c r="G27" s="25" t="s">
        <v>100</v>
      </c>
      <c r="H27" s="25" t="s">
        <v>71</v>
      </c>
    </row>
    <row r="28" spans="1:8" x14ac:dyDescent="0.2">
      <c r="A28" s="26" t="s">
        <v>101</v>
      </c>
      <c r="B28" s="27">
        <v>20</v>
      </c>
      <c r="C28" s="27">
        <v>12</v>
      </c>
      <c r="D28" s="27">
        <v>14</v>
      </c>
      <c r="E28" s="27">
        <v>34</v>
      </c>
      <c r="F28" s="28">
        <v>80</v>
      </c>
      <c r="G28" s="25" t="s">
        <v>63</v>
      </c>
      <c r="H28" s="25"/>
    </row>
    <row r="29" spans="1:8" x14ac:dyDescent="0.2">
      <c r="A29" s="26" t="s">
        <v>102</v>
      </c>
      <c r="B29" s="29">
        <v>145</v>
      </c>
      <c r="C29" s="29">
        <v>108</v>
      </c>
      <c r="D29" s="29">
        <v>115</v>
      </c>
      <c r="E29" s="29">
        <v>271</v>
      </c>
      <c r="F29" s="28">
        <v>639</v>
      </c>
      <c r="G29" s="25" t="s">
        <v>103</v>
      </c>
      <c r="H29" s="25"/>
    </row>
    <row r="30" spans="1:8" x14ac:dyDescent="0.2">
      <c r="A30" s="26" t="s">
        <v>104</v>
      </c>
      <c r="B30" s="27">
        <v>198</v>
      </c>
      <c r="C30" s="27">
        <v>118</v>
      </c>
      <c r="D30" s="27">
        <v>127</v>
      </c>
      <c r="E30" s="27">
        <v>336</v>
      </c>
      <c r="F30" s="28">
        <v>779</v>
      </c>
      <c r="G30" s="25" t="s">
        <v>63</v>
      </c>
      <c r="H30" s="25"/>
    </row>
    <row r="31" spans="1:8" x14ac:dyDescent="0.2">
      <c r="A31" s="26" t="s">
        <v>105</v>
      </c>
      <c r="B31" s="29">
        <v>9706</v>
      </c>
      <c r="C31" s="29">
        <v>5800</v>
      </c>
      <c r="D31" s="29">
        <v>6453</v>
      </c>
      <c r="E31" s="29">
        <v>14331</v>
      </c>
      <c r="F31" s="28">
        <v>36290</v>
      </c>
      <c r="G31" s="25" t="s">
        <v>93</v>
      </c>
      <c r="H31" s="25"/>
    </row>
    <row r="32" spans="1:8" x14ac:dyDescent="0.2">
      <c r="A32" s="26" t="s">
        <v>106</v>
      </c>
      <c r="B32" s="27">
        <v>142</v>
      </c>
      <c r="C32" s="27">
        <v>83</v>
      </c>
      <c r="D32" s="27">
        <v>90</v>
      </c>
      <c r="E32" s="27">
        <v>242</v>
      </c>
      <c r="F32" s="28">
        <v>557</v>
      </c>
      <c r="G32" s="25" t="s">
        <v>63</v>
      </c>
      <c r="H32" s="25"/>
    </row>
    <row r="33" spans="1:8" x14ac:dyDescent="0.2">
      <c r="A33" s="26" t="s">
        <v>107</v>
      </c>
      <c r="B33" s="27">
        <v>872</v>
      </c>
      <c r="C33" s="27">
        <v>593</v>
      </c>
      <c r="D33" s="27">
        <v>685</v>
      </c>
      <c r="E33" s="27">
        <v>1642</v>
      </c>
      <c r="F33" s="28">
        <v>3792</v>
      </c>
      <c r="G33" s="25" t="s">
        <v>108</v>
      </c>
      <c r="H33" s="25"/>
    </row>
    <row r="34" spans="1:8" x14ac:dyDescent="0.2">
      <c r="A34" s="26" t="s">
        <v>109</v>
      </c>
      <c r="B34" s="27">
        <v>188</v>
      </c>
      <c r="C34" s="27">
        <v>138</v>
      </c>
      <c r="D34" s="27">
        <v>154</v>
      </c>
      <c r="E34" s="27">
        <v>363</v>
      </c>
      <c r="F34" s="28">
        <v>843</v>
      </c>
      <c r="G34" s="25" t="s">
        <v>61</v>
      </c>
      <c r="H34" s="25"/>
    </row>
    <row r="35" spans="1:8" x14ac:dyDescent="0.2">
      <c r="A35" s="26" t="s">
        <v>110</v>
      </c>
      <c r="B35" s="27">
        <v>1267</v>
      </c>
      <c r="C35" s="27">
        <v>854</v>
      </c>
      <c r="D35" s="27">
        <v>969</v>
      </c>
      <c r="E35" s="27">
        <v>2160</v>
      </c>
      <c r="F35" s="28">
        <v>5250</v>
      </c>
      <c r="G35" s="25" t="s">
        <v>108</v>
      </c>
      <c r="H35" s="25"/>
    </row>
    <row r="36" spans="1:8" x14ac:dyDescent="0.2">
      <c r="A36" s="26" t="s">
        <v>111</v>
      </c>
      <c r="B36" s="27">
        <v>11</v>
      </c>
      <c r="C36" s="27">
        <v>7</v>
      </c>
      <c r="D36" s="27">
        <v>8</v>
      </c>
      <c r="E36" s="27">
        <v>21</v>
      </c>
      <c r="F36" s="28">
        <v>47</v>
      </c>
      <c r="G36" s="25" t="s">
        <v>63</v>
      </c>
      <c r="H36" s="25"/>
    </row>
    <row r="37" spans="1:8" x14ac:dyDescent="0.2">
      <c r="A37" s="26" t="s">
        <v>112</v>
      </c>
      <c r="B37" s="27">
        <v>11</v>
      </c>
      <c r="C37" s="27">
        <v>7</v>
      </c>
      <c r="D37" s="27">
        <v>8</v>
      </c>
      <c r="E37" s="27">
        <v>20</v>
      </c>
      <c r="F37" s="28">
        <v>46</v>
      </c>
      <c r="G37" s="25" t="s">
        <v>63</v>
      </c>
      <c r="H37" s="25"/>
    </row>
    <row r="38" spans="1:8" x14ac:dyDescent="0.2">
      <c r="A38" s="26" t="s">
        <v>113</v>
      </c>
      <c r="B38" s="27">
        <v>1</v>
      </c>
      <c r="C38" s="27">
        <v>1</v>
      </c>
      <c r="D38" s="27">
        <v>0</v>
      </c>
      <c r="E38" s="27">
        <v>0</v>
      </c>
      <c r="F38" s="28">
        <v>2</v>
      </c>
      <c r="G38" s="25" t="s">
        <v>63</v>
      </c>
      <c r="H38" s="25"/>
    </row>
    <row r="39" spans="1:8" x14ac:dyDescent="0.2">
      <c r="A39" s="26" t="s">
        <v>114</v>
      </c>
      <c r="B39" s="27">
        <v>116</v>
      </c>
      <c r="C39" s="27">
        <v>63</v>
      </c>
      <c r="D39" s="27">
        <v>67</v>
      </c>
      <c r="E39" s="27">
        <v>222</v>
      </c>
      <c r="F39" s="28">
        <v>468</v>
      </c>
      <c r="G39" s="25" t="s">
        <v>96</v>
      </c>
      <c r="H39" s="25"/>
    </row>
    <row r="40" spans="1:8" x14ac:dyDescent="0.2">
      <c r="A40" s="26" t="s">
        <v>115</v>
      </c>
      <c r="B40" s="27">
        <v>4</v>
      </c>
      <c r="C40" s="27">
        <v>3</v>
      </c>
      <c r="D40" s="27">
        <v>4</v>
      </c>
      <c r="E40" s="27">
        <v>5</v>
      </c>
      <c r="F40" s="28">
        <v>16</v>
      </c>
      <c r="G40" s="25" t="s">
        <v>116</v>
      </c>
      <c r="H40" s="25"/>
    </row>
    <row r="41" spans="1:8" x14ac:dyDescent="0.2">
      <c r="A41" s="26" t="s">
        <v>117</v>
      </c>
      <c r="B41" s="27">
        <v>94</v>
      </c>
      <c r="C41" s="27">
        <v>54</v>
      </c>
      <c r="D41" s="27">
        <v>56</v>
      </c>
      <c r="E41" s="27">
        <v>123</v>
      </c>
      <c r="F41" s="28">
        <v>327</v>
      </c>
      <c r="G41" s="25" t="s">
        <v>118</v>
      </c>
      <c r="H41" s="25"/>
    </row>
    <row r="42" spans="1:8" x14ac:dyDescent="0.2">
      <c r="A42" s="26" t="s">
        <v>119</v>
      </c>
      <c r="B42" s="27">
        <v>532</v>
      </c>
      <c r="C42" s="27">
        <v>442</v>
      </c>
      <c r="D42" s="27">
        <v>584</v>
      </c>
      <c r="E42" s="27">
        <v>1401</v>
      </c>
      <c r="F42" s="28">
        <v>2959</v>
      </c>
      <c r="G42" s="25" t="s">
        <v>65</v>
      </c>
      <c r="H42" s="25"/>
    </row>
    <row r="43" spans="1:8" x14ac:dyDescent="0.2">
      <c r="A43" s="26" t="s">
        <v>120</v>
      </c>
      <c r="B43" s="27">
        <v>1</v>
      </c>
      <c r="C43" s="27">
        <v>1</v>
      </c>
      <c r="D43" s="27">
        <v>1</v>
      </c>
      <c r="E43" s="27">
        <v>0</v>
      </c>
      <c r="F43" s="28">
        <v>3</v>
      </c>
      <c r="G43" s="25" t="s">
        <v>63</v>
      </c>
      <c r="H43" s="25"/>
    </row>
    <row r="44" spans="1:8" x14ac:dyDescent="0.2">
      <c r="A44" s="26" t="s">
        <v>121</v>
      </c>
      <c r="B44" s="27">
        <v>1</v>
      </c>
      <c r="C44" s="27">
        <v>1</v>
      </c>
      <c r="D44" s="27">
        <v>0</v>
      </c>
      <c r="E44" s="27">
        <v>0</v>
      </c>
      <c r="F44" s="28">
        <v>2</v>
      </c>
      <c r="G44" s="25" t="s">
        <v>61</v>
      </c>
      <c r="H44" s="25"/>
    </row>
    <row r="45" spans="1:8" x14ac:dyDescent="0.2">
      <c r="A45" s="26" t="s">
        <v>122</v>
      </c>
      <c r="B45" s="29">
        <v>48</v>
      </c>
      <c r="C45" s="29">
        <v>30</v>
      </c>
      <c r="D45" s="29">
        <v>24</v>
      </c>
      <c r="E45" s="29">
        <v>82</v>
      </c>
      <c r="F45" s="28">
        <v>184</v>
      </c>
      <c r="G45" s="25" t="s">
        <v>123</v>
      </c>
      <c r="H45" s="25"/>
    </row>
    <row r="46" spans="1:8" x14ac:dyDescent="0.2">
      <c r="A46" s="26" t="s">
        <v>124</v>
      </c>
      <c r="B46" s="27">
        <v>24</v>
      </c>
      <c r="C46" s="27">
        <v>20</v>
      </c>
      <c r="D46" s="27">
        <v>21</v>
      </c>
      <c r="E46" s="27">
        <v>53</v>
      </c>
      <c r="F46" s="28">
        <v>118</v>
      </c>
      <c r="G46" s="25" t="s">
        <v>125</v>
      </c>
      <c r="H46" s="25"/>
    </row>
    <row r="47" spans="1:8" x14ac:dyDescent="0.2">
      <c r="A47" s="26" t="s">
        <v>126</v>
      </c>
      <c r="B47" s="27">
        <v>7</v>
      </c>
      <c r="C47" s="27">
        <v>4</v>
      </c>
      <c r="D47" s="27">
        <v>5</v>
      </c>
      <c r="E47" s="27">
        <v>7</v>
      </c>
      <c r="F47" s="28">
        <v>23</v>
      </c>
      <c r="G47" s="25" t="s">
        <v>88</v>
      </c>
      <c r="H47" s="25" t="s">
        <v>71</v>
      </c>
    </row>
    <row r="48" spans="1:8" x14ac:dyDescent="0.2">
      <c r="A48" s="26" t="s">
        <v>127</v>
      </c>
      <c r="B48" s="27">
        <v>91</v>
      </c>
      <c r="C48" s="27">
        <v>64</v>
      </c>
      <c r="D48" s="27">
        <v>75</v>
      </c>
      <c r="E48" s="27">
        <v>172</v>
      </c>
      <c r="F48" s="28">
        <v>402</v>
      </c>
      <c r="G48" s="25" t="s">
        <v>108</v>
      </c>
      <c r="H48" s="25"/>
    </row>
    <row r="49" spans="1:8" x14ac:dyDescent="0.2">
      <c r="A49" s="26" t="s">
        <v>128</v>
      </c>
      <c r="B49" s="27">
        <v>1</v>
      </c>
      <c r="C49" s="27">
        <v>1</v>
      </c>
      <c r="D49" s="27">
        <v>0</v>
      </c>
      <c r="E49" s="27">
        <v>0</v>
      </c>
      <c r="F49" s="28">
        <v>2</v>
      </c>
      <c r="G49" s="25" t="s">
        <v>63</v>
      </c>
      <c r="H49" s="25"/>
    </row>
    <row r="50" spans="1:8" x14ac:dyDescent="0.2">
      <c r="A50" s="26" t="s">
        <v>129</v>
      </c>
      <c r="B50" s="27">
        <v>760</v>
      </c>
      <c r="C50" s="27">
        <v>470</v>
      </c>
      <c r="D50" s="27">
        <v>466</v>
      </c>
      <c r="E50" s="27">
        <v>1338</v>
      </c>
      <c r="F50" s="28">
        <v>3034</v>
      </c>
      <c r="G50" s="25" t="s">
        <v>130</v>
      </c>
      <c r="H50" s="25"/>
    </row>
    <row r="51" spans="1:8" x14ac:dyDescent="0.2">
      <c r="A51" s="26" t="s">
        <v>131</v>
      </c>
      <c r="B51" s="27">
        <v>426</v>
      </c>
      <c r="C51" s="27">
        <v>305</v>
      </c>
      <c r="D51" s="27">
        <v>335</v>
      </c>
      <c r="E51" s="27">
        <v>785</v>
      </c>
      <c r="F51" s="28">
        <v>1851</v>
      </c>
      <c r="G51" s="25" t="s">
        <v>69</v>
      </c>
      <c r="H51" s="25"/>
    </row>
    <row r="52" spans="1:8" x14ac:dyDescent="0.2">
      <c r="A52" s="26" t="s">
        <v>132</v>
      </c>
      <c r="B52" s="27">
        <v>234</v>
      </c>
      <c r="C52" s="27">
        <v>124</v>
      </c>
      <c r="D52" s="27">
        <v>123</v>
      </c>
      <c r="E52" s="27">
        <v>279</v>
      </c>
      <c r="F52" s="28">
        <v>760</v>
      </c>
      <c r="G52" s="25" t="s">
        <v>84</v>
      </c>
      <c r="H52" s="25"/>
    </row>
    <row r="53" spans="1:8" x14ac:dyDescent="0.2">
      <c r="A53" s="26" t="s">
        <v>133</v>
      </c>
      <c r="B53" s="27">
        <v>25</v>
      </c>
      <c r="C53" s="27">
        <v>13</v>
      </c>
      <c r="D53" s="27">
        <v>15</v>
      </c>
      <c r="E53" s="27">
        <v>30</v>
      </c>
      <c r="F53" s="28">
        <v>83</v>
      </c>
      <c r="G53" s="25" t="s">
        <v>96</v>
      </c>
      <c r="H53" s="25"/>
    </row>
    <row r="54" spans="1:8" x14ac:dyDescent="0.2">
      <c r="A54" s="26" t="s">
        <v>134</v>
      </c>
      <c r="B54" s="31">
        <v>66</v>
      </c>
      <c r="C54" s="31">
        <v>44</v>
      </c>
      <c r="D54" s="31">
        <v>41</v>
      </c>
      <c r="E54" s="31">
        <v>124</v>
      </c>
      <c r="F54" s="28">
        <v>275</v>
      </c>
      <c r="G54" s="25" t="s">
        <v>135</v>
      </c>
      <c r="H54" s="25"/>
    </row>
    <row r="55" spans="1:8" x14ac:dyDescent="0.2">
      <c r="A55" s="26" t="s">
        <v>136</v>
      </c>
      <c r="B55" s="27">
        <v>76</v>
      </c>
      <c r="C55" s="27">
        <v>53</v>
      </c>
      <c r="D55" s="27">
        <v>62</v>
      </c>
      <c r="E55" s="27">
        <v>148</v>
      </c>
      <c r="F55" s="28">
        <v>339</v>
      </c>
      <c r="G55" s="25" t="s">
        <v>69</v>
      </c>
      <c r="H55" s="25"/>
    </row>
    <row r="56" spans="1:8" x14ac:dyDescent="0.2">
      <c r="A56" s="26" t="s">
        <v>137</v>
      </c>
      <c r="B56" s="27">
        <v>694</v>
      </c>
      <c r="C56" s="27">
        <v>413</v>
      </c>
      <c r="D56" s="27">
        <v>443</v>
      </c>
      <c r="E56" s="27">
        <v>1134</v>
      </c>
      <c r="F56" s="28">
        <v>2684</v>
      </c>
      <c r="G56" s="25" t="s">
        <v>63</v>
      </c>
      <c r="H56" s="25"/>
    </row>
    <row r="57" spans="1:8" x14ac:dyDescent="0.2">
      <c r="A57" s="26" t="s">
        <v>138</v>
      </c>
      <c r="B57" s="27">
        <v>276</v>
      </c>
      <c r="C57" s="27">
        <v>144</v>
      </c>
      <c r="D57" s="27">
        <v>155</v>
      </c>
      <c r="E57" s="27">
        <v>288</v>
      </c>
      <c r="F57" s="28">
        <v>863</v>
      </c>
      <c r="G57" s="25" t="s">
        <v>96</v>
      </c>
      <c r="H57" s="25"/>
    </row>
    <row r="58" spans="1:8" x14ac:dyDescent="0.2">
      <c r="A58" s="26" t="s">
        <v>123</v>
      </c>
      <c r="B58" s="27">
        <v>682</v>
      </c>
      <c r="C58" s="27">
        <v>545</v>
      </c>
      <c r="D58" s="27">
        <v>480</v>
      </c>
      <c r="E58" s="27">
        <v>1267</v>
      </c>
      <c r="F58" s="28">
        <v>2974</v>
      </c>
      <c r="G58" s="25" t="s">
        <v>123</v>
      </c>
      <c r="H58" s="25"/>
    </row>
    <row r="59" spans="1:8" x14ac:dyDescent="0.2">
      <c r="A59" s="26" t="s">
        <v>139</v>
      </c>
      <c r="B59" s="27">
        <v>88</v>
      </c>
      <c r="C59" s="27">
        <v>54</v>
      </c>
      <c r="D59" s="27">
        <v>57</v>
      </c>
      <c r="E59" s="27">
        <v>131</v>
      </c>
      <c r="F59" s="28">
        <v>330</v>
      </c>
      <c r="G59" s="25" t="s">
        <v>63</v>
      </c>
      <c r="H59" s="25"/>
    </row>
    <row r="60" spans="1:8" x14ac:dyDescent="0.2">
      <c r="A60" s="26" t="s">
        <v>82</v>
      </c>
      <c r="B60" s="27">
        <v>268</v>
      </c>
      <c r="C60" s="27">
        <v>178</v>
      </c>
      <c r="D60" s="27">
        <v>168</v>
      </c>
      <c r="E60" s="27">
        <v>482</v>
      </c>
      <c r="F60" s="28">
        <v>1096</v>
      </c>
      <c r="G60" s="25" t="s">
        <v>82</v>
      </c>
      <c r="H60" s="25" t="s">
        <v>71</v>
      </c>
    </row>
    <row r="61" spans="1:8" x14ac:dyDescent="0.2">
      <c r="A61" s="26" t="s">
        <v>140</v>
      </c>
      <c r="B61" s="27">
        <v>817</v>
      </c>
      <c r="C61" s="27">
        <v>489</v>
      </c>
      <c r="D61" s="27">
        <v>490</v>
      </c>
      <c r="E61" s="27">
        <v>1428</v>
      </c>
      <c r="F61" s="28">
        <v>3224</v>
      </c>
      <c r="G61" s="25" t="s">
        <v>130</v>
      </c>
      <c r="H61" s="25"/>
    </row>
    <row r="62" spans="1:8" x14ac:dyDescent="0.2">
      <c r="A62" s="26" t="s">
        <v>141</v>
      </c>
      <c r="B62" s="29">
        <v>254</v>
      </c>
      <c r="C62" s="29">
        <v>131</v>
      </c>
      <c r="D62" s="29">
        <v>155</v>
      </c>
      <c r="E62" s="29">
        <v>726</v>
      </c>
      <c r="F62" s="28">
        <v>1266</v>
      </c>
      <c r="G62" s="25" t="s">
        <v>93</v>
      </c>
      <c r="H62" s="25"/>
    </row>
    <row r="63" spans="1:8" x14ac:dyDescent="0.2">
      <c r="A63" s="26" t="s">
        <v>142</v>
      </c>
      <c r="B63" s="27">
        <v>543</v>
      </c>
      <c r="C63" s="27">
        <v>383</v>
      </c>
      <c r="D63" s="27">
        <v>433</v>
      </c>
      <c r="E63" s="27">
        <v>982</v>
      </c>
      <c r="F63" s="28">
        <v>2341</v>
      </c>
      <c r="G63" s="25" t="s">
        <v>108</v>
      </c>
      <c r="H63" s="25"/>
    </row>
    <row r="64" spans="1:8" x14ac:dyDescent="0.2">
      <c r="A64" s="26" t="s">
        <v>143</v>
      </c>
      <c r="B64" s="27">
        <v>37</v>
      </c>
      <c r="C64" s="27">
        <v>22</v>
      </c>
      <c r="D64" s="27">
        <v>22</v>
      </c>
      <c r="E64" s="27">
        <v>63</v>
      </c>
      <c r="F64" s="28">
        <v>144</v>
      </c>
      <c r="G64" s="25" t="s">
        <v>130</v>
      </c>
      <c r="H64" s="25"/>
    </row>
    <row r="65" spans="1:8" x14ac:dyDescent="0.2">
      <c r="A65" s="26" t="s">
        <v>144</v>
      </c>
      <c r="B65" s="27">
        <v>6</v>
      </c>
      <c r="C65" s="27">
        <v>2</v>
      </c>
      <c r="D65" s="27">
        <v>4</v>
      </c>
      <c r="E65" s="27">
        <v>15</v>
      </c>
      <c r="F65" s="28">
        <v>27</v>
      </c>
      <c r="G65" s="25" t="s">
        <v>77</v>
      </c>
      <c r="H65" s="25"/>
    </row>
    <row r="66" spans="1:8" x14ac:dyDescent="0.2">
      <c r="A66" s="26" t="s">
        <v>145</v>
      </c>
      <c r="B66" s="27">
        <v>539</v>
      </c>
      <c r="C66" s="27">
        <v>366</v>
      </c>
      <c r="D66" s="27">
        <v>411</v>
      </c>
      <c r="E66" s="27">
        <v>908</v>
      </c>
      <c r="F66" s="28">
        <v>2224</v>
      </c>
      <c r="G66" s="25" t="s">
        <v>146</v>
      </c>
      <c r="H66" s="25"/>
    </row>
    <row r="67" spans="1:8" x14ac:dyDescent="0.2">
      <c r="A67" s="26" t="s">
        <v>147</v>
      </c>
      <c r="B67" s="27">
        <v>253</v>
      </c>
      <c r="C67" s="27">
        <v>138</v>
      </c>
      <c r="D67" s="27">
        <v>151</v>
      </c>
      <c r="E67" s="27">
        <v>391</v>
      </c>
      <c r="F67" s="28">
        <v>933</v>
      </c>
      <c r="G67" s="25" t="s">
        <v>148</v>
      </c>
      <c r="H67" s="25"/>
    </row>
    <row r="68" spans="1:8" x14ac:dyDescent="0.2">
      <c r="A68" s="26" t="s">
        <v>149</v>
      </c>
      <c r="B68" s="27">
        <v>21</v>
      </c>
      <c r="C68" s="27">
        <v>14</v>
      </c>
      <c r="D68" s="27">
        <v>16</v>
      </c>
      <c r="E68" s="27">
        <v>32</v>
      </c>
      <c r="F68" s="28">
        <v>83</v>
      </c>
      <c r="G68" s="25" t="s">
        <v>108</v>
      </c>
      <c r="H68" s="25"/>
    </row>
    <row r="69" spans="1:8" x14ac:dyDescent="0.2">
      <c r="A69" s="26" t="s">
        <v>150</v>
      </c>
      <c r="B69" s="29">
        <v>34</v>
      </c>
      <c r="C69" s="29">
        <v>23</v>
      </c>
      <c r="D69" s="29">
        <v>26</v>
      </c>
      <c r="E69" s="29">
        <v>60</v>
      </c>
      <c r="F69" s="28">
        <v>143</v>
      </c>
      <c r="G69" s="25" t="s">
        <v>151</v>
      </c>
      <c r="H69" s="25"/>
    </row>
    <row r="70" spans="1:8" x14ac:dyDescent="0.2">
      <c r="A70" s="26" t="s">
        <v>152</v>
      </c>
      <c r="B70" s="27">
        <v>1311</v>
      </c>
      <c r="C70" s="27">
        <v>784</v>
      </c>
      <c r="D70" s="27">
        <v>749</v>
      </c>
      <c r="E70" s="27">
        <v>1029</v>
      </c>
      <c r="F70" s="28">
        <v>3873</v>
      </c>
      <c r="G70" s="25" t="s">
        <v>153</v>
      </c>
      <c r="H70" s="25" t="s">
        <v>71</v>
      </c>
    </row>
    <row r="71" spans="1:8" x14ac:dyDescent="0.2">
      <c r="A71" s="26" t="s">
        <v>154</v>
      </c>
      <c r="B71" s="29">
        <v>7</v>
      </c>
      <c r="C71" s="29">
        <v>5</v>
      </c>
      <c r="D71" s="29">
        <v>6</v>
      </c>
      <c r="E71" s="29">
        <v>13</v>
      </c>
      <c r="F71" s="32">
        <v>31</v>
      </c>
      <c r="G71" s="25" t="s">
        <v>155</v>
      </c>
      <c r="H71" s="25"/>
    </row>
    <row r="72" spans="1:8" x14ac:dyDescent="0.2">
      <c r="A72" s="26" t="s">
        <v>156</v>
      </c>
      <c r="B72" s="31">
        <v>39</v>
      </c>
      <c r="C72" s="31">
        <v>26</v>
      </c>
      <c r="D72" s="31">
        <v>34</v>
      </c>
      <c r="E72" s="31">
        <v>64</v>
      </c>
      <c r="F72" s="28">
        <v>163</v>
      </c>
      <c r="G72" s="25" t="s">
        <v>135</v>
      </c>
      <c r="H72" s="25"/>
    </row>
    <row r="73" spans="1:8" x14ac:dyDescent="0.2">
      <c r="A73" s="26" t="s">
        <v>157</v>
      </c>
      <c r="B73" s="27">
        <v>447</v>
      </c>
      <c r="C73" s="27">
        <v>263</v>
      </c>
      <c r="D73" s="27">
        <v>280</v>
      </c>
      <c r="E73" s="27">
        <v>708</v>
      </c>
      <c r="F73" s="28">
        <v>1698</v>
      </c>
      <c r="G73" s="25" t="s">
        <v>63</v>
      </c>
      <c r="H73" s="25"/>
    </row>
    <row r="74" spans="1:8" x14ac:dyDescent="0.2">
      <c r="A74" s="26" t="s">
        <v>158</v>
      </c>
      <c r="B74" s="27">
        <v>141</v>
      </c>
      <c r="C74" s="27">
        <v>95</v>
      </c>
      <c r="D74" s="27">
        <v>110</v>
      </c>
      <c r="E74" s="27">
        <v>254</v>
      </c>
      <c r="F74" s="28">
        <v>600</v>
      </c>
      <c r="G74" s="25" t="s">
        <v>108</v>
      </c>
      <c r="H74" s="25"/>
    </row>
    <row r="75" spans="1:8" x14ac:dyDescent="0.2">
      <c r="A75" s="26" t="s">
        <v>159</v>
      </c>
      <c r="B75" s="33">
        <v>622</v>
      </c>
      <c r="C75" s="33">
        <v>399</v>
      </c>
      <c r="D75" s="33">
        <v>446</v>
      </c>
      <c r="E75" s="33">
        <v>1104</v>
      </c>
      <c r="F75" s="28">
        <v>2571</v>
      </c>
      <c r="G75" s="25" t="s">
        <v>160</v>
      </c>
      <c r="H75" s="25"/>
    </row>
    <row r="76" spans="1:8" x14ac:dyDescent="0.2">
      <c r="A76" s="26" t="s">
        <v>161</v>
      </c>
      <c r="B76" s="27">
        <v>23</v>
      </c>
      <c r="C76" s="27">
        <v>14</v>
      </c>
      <c r="D76" s="27">
        <v>14</v>
      </c>
      <c r="E76" s="27">
        <v>35</v>
      </c>
      <c r="F76" s="28">
        <v>86</v>
      </c>
      <c r="G76" s="25" t="s">
        <v>63</v>
      </c>
      <c r="H76" s="25"/>
    </row>
    <row r="77" spans="1:8" x14ac:dyDescent="0.2">
      <c r="A77" s="26" t="s">
        <v>162</v>
      </c>
      <c r="B77" s="27">
        <v>974</v>
      </c>
      <c r="C77" s="27">
        <v>643</v>
      </c>
      <c r="D77" s="27">
        <v>708</v>
      </c>
      <c r="E77" s="27">
        <v>1638</v>
      </c>
      <c r="F77" s="28">
        <v>3963</v>
      </c>
      <c r="G77" s="25" t="s">
        <v>123</v>
      </c>
      <c r="H77" s="25"/>
    </row>
    <row r="78" spans="1:8" x14ac:dyDescent="0.2">
      <c r="A78" s="26" t="s">
        <v>163</v>
      </c>
      <c r="B78" s="27">
        <v>707</v>
      </c>
      <c r="C78" s="27">
        <v>478</v>
      </c>
      <c r="D78" s="27">
        <v>533</v>
      </c>
      <c r="E78" s="27">
        <v>1176</v>
      </c>
      <c r="F78" s="28">
        <v>2894</v>
      </c>
      <c r="G78" s="25" t="s">
        <v>61</v>
      </c>
      <c r="H78" s="25"/>
    </row>
    <row r="79" spans="1:8" x14ac:dyDescent="0.2">
      <c r="A79" s="26" t="s">
        <v>164</v>
      </c>
      <c r="B79" s="27">
        <v>217</v>
      </c>
      <c r="C79" s="27">
        <v>148</v>
      </c>
      <c r="D79" s="27">
        <v>164</v>
      </c>
      <c r="E79" s="27">
        <v>333</v>
      </c>
      <c r="F79" s="28">
        <v>862</v>
      </c>
      <c r="G79" s="25" t="s">
        <v>61</v>
      </c>
      <c r="H79" s="25"/>
    </row>
    <row r="80" spans="1:8" x14ac:dyDescent="0.2">
      <c r="A80" s="26" t="s">
        <v>165</v>
      </c>
      <c r="B80" s="34">
        <v>253</v>
      </c>
      <c r="C80" s="34">
        <v>190</v>
      </c>
      <c r="D80" s="34">
        <v>204</v>
      </c>
      <c r="E80" s="34">
        <v>467</v>
      </c>
      <c r="F80" s="28">
        <v>1114</v>
      </c>
      <c r="G80" s="25" t="s">
        <v>166</v>
      </c>
      <c r="H80" s="25"/>
    </row>
    <row r="81" spans="1:8" x14ac:dyDescent="0.2">
      <c r="A81" s="26" t="s">
        <v>167</v>
      </c>
      <c r="B81" s="27">
        <v>2750</v>
      </c>
      <c r="C81" s="27">
        <v>1777</v>
      </c>
      <c r="D81" s="27">
        <v>1911</v>
      </c>
      <c r="E81" s="27">
        <v>4667</v>
      </c>
      <c r="F81" s="28">
        <v>11105</v>
      </c>
      <c r="G81" s="25" t="s">
        <v>153</v>
      </c>
      <c r="H81" s="25" t="s">
        <v>71</v>
      </c>
    </row>
    <row r="82" spans="1:8" x14ac:dyDescent="0.2">
      <c r="A82" s="26" t="s">
        <v>168</v>
      </c>
      <c r="B82" s="27">
        <v>132</v>
      </c>
      <c r="C82" s="27">
        <v>79</v>
      </c>
      <c r="D82" s="27">
        <v>144</v>
      </c>
      <c r="E82" s="27">
        <v>342</v>
      </c>
      <c r="F82" s="28">
        <v>697</v>
      </c>
      <c r="G82" s="25" t="s">
        <v>169</v>
      </c>
      <c r="H82" s="25" t="s">
        <v>71</v>
      </c>
    </row>
    <row r="83" spans="1:8" x14ac:dyDescent="0.2">
      <c r="A83" s="26" t="s">
        <v>170</v>
      </c>
      <c r="B83" s="27">
        <v>98</v>
      </c>
      <c r="C83" s="27">
        <v>59</v>
      </c>
      <c r="D83" s="27">
        <v>64</v>
      </c>
      <c r="E83" s="27">
        <v>152</v>
      </c>
      <c r="F83" s="28">
        <v>373</v>
      </c>
      <c r="G83" s="25" t="s">
        <v>63</v>
      </c>
      <c r="H83" s="25"/>
    </row>
    <row r="84" spans="1:8" x14ac:dyDescent="0.2">
      <c r="A84" s="26" t="s">
        <v>171</v>
      </c>
      <c r="B84" s="27">
        <v>51</v>
      </c>
      <c r="C84" s="27">
        <v>25</v>
      </c>
      <c r="D84" s="27">
        <v>31</v>
      </c>
      <c r="E84" s="27">
        <v>34</v>
      </c>
      <c r="F84" s="28">
        <v>141</v>
      </c>
      <c r="G84" s="25" t="s">
        <v>84</v>
      </c>
      <c r="H84" s="25"/>
    </row>
    <row r="85" spans="1:8" x14ac:dyDescent="0.2">
      <c r="A85" s="26" t="s">
        <v>172</v>
      </c>
      <c r="B85" s="27">
        <v>97</v>
      </c>
      <c r="C85" s="27">
        <v>65</v>
      </c>
      <c r="D85" s="27">
        <v>72</v>
      </c>
      <c r="E85" s="27">
        <v>200</v>
      </c>
      <c r="F85" s="28">
        <v>434</v>
      </c>
      <c r="G85" s="25" t="s">
        <v>173</v>
      </c>
      <c r="H85" s="25" t="s">
        <v>71</v>
      </c>
    </row>
    <row r="86" spans="1:8" x14ac:dyDescent="0.2">
      <c r="A86" s="26" t="s">
        <v>174</v>
      </c>
      <c r="B86" s="27">
        <v>39</v>
      </c>
      <c r="C86" s="27">
        <v>29</v>
      </c>
      <c r="D86" s="27">
        <v>31</v>
      </c>
      <c r="E86" s="27">
        <v>112</v>
      </c>
      <c r="F86" s="28">
        <v>211</v>
      </c>
      <c r="G86" s="25" t="s">
        <v>175</v>
      </c>
      <c r="H86" s="25"/>
    </row>
    <row r="87" spans="1:8" x14ac:dyDescent="0.2">
      <c r="A87" s="26" t="s">
        <v>176</v>
      </c>
      <c r="B87" s="29">
        <v>2321</v>
      </c>
      <c r="C87" s="29">
        <v>1145</v>
      </c>
      <c r="D87" s="29">
        <v>1018</v>
      </c>
      <c r="E87" s="29">
        <v>1844</v>
      </c>
      <c r="F87" s="28">
        <v>6328</v>
      </c>
      <c r="G87" s="25" t="s">
        <v>177</v>
      </c>
      <c r="H87" s="25"/>
    </row>
    <row r="88" spans="1:8" x14ac:dyDescent="0.2">
      <c r="A88" s="26" t="s">
        <v>178</v>
      </c>
      <c r="B88" s="27">
        <v>1555</v>
      </c>
      <c r="C88" s="27">
        <v>1059</v>
      </c>
      <c r="D88" s="27">
        <v>1212</v>
      </c>
      <c r="E88" s="27">
        <v>2945</v>
      </c>
      <c r="F88" s="28">
        <v>6771</v>
      </c>
      <c r="G88" s="25" t="s">
        <v>108</v>
      </c>
      <c r="H88" s="25"/>
    </row>
    <row r="89" spans="1:8" x14ac:dyDescent="0.2">
      <c r="A89" s="26" t="s">
        <v>179</v>
      </c>
      <c r="B89" s="29">
        <v>150</v>
      </c>
      <c r="C89" s="29">
        <v>115</v>
      </c>
      <c r="D89" s="29">
        <v>123</v>
      </c>
      <c r="E89" s="29">
        <v>201</v>
      </c>
      <c r="F89" s="28">
        <v>589</v>
      </c>
      <c r="G89" s="25" t="s">
        <v>177</v>
      </c>
      <c r="H89" s="25"/>
    </row>
    <row r="90" spans="1:8" x14ac:dyDescent="0.2">
      <c r="A90" s="26" t="s">
        <v>180</v>
      </c>
      <c r="B90" s="27">
        <v>17</v>
      </c>
      <c r="C90" s="27">
        <v>11</v>
      </c>
      <c r="D90" s="27">
        <v>21</v>
      </c>
      <c r="E90" s="27">
        <v>48</v>
      </c>
      <c r="F90" s="28">
        <v>97</v>
      </c>
      <c r="G90" s="25" t="s">
        <v>100</v>
      </c>
      <c r="H90" s="25" t="s">
        <v>71</v>
      </c>
    </row>
    <row r="91" spans="1:8" x14ac:dyDescent="0.2">
      <c r="A91" s="26" t="s">
        <v>181</v>
      </c>
      <c r="B91" s="27">
        <v>20</v>
      </c>
      <c r="C91" s="27">
        <v>8</v>
      </c>
      <c r="D91" s="27">
        <v>9</v>
      </c>
      <c r="E91" s="27">
        <v>22</v>
      </c>
      <c r="F91" s="28">
        <v>59</v>
      </c>
      <c r="G91" s="25" t="s">
        <v>96</v>
      </c>
      <c r="H91" s="25"/>
    </row>
    <row r="92" spans="1:8" x14ac:dyDescent="0.2">
      <c r="A92" s="26" t="s">
        <v>182</v>
      </c>
      <c r="B92" s="27">
        <v>443</v>
      </c>
      <c r="C92" s="27">
        <v>302</v>
      </c>
      <c r="D92" s="27">
        <v>347</v>
      </c>
      <c r="E92" s="27">
        <v>831</v>
      </c>
      <c r="F92" s="28">
        <v>1923</v>
      </c>
      <c r="G92" s="25" t="s">
        <v>61</v>
      </c>
      <c r="H92" s="25"/>
    </row>
    <row r="93" spans="1:8" x14ac:dyDescent="0.2">
      <c r="A93" s="26" t="s">
        <v>183</v>
      </c>
      <c r="B93" s="27">
        <v>76</v>
      </c>
      <c r="C93" s="27">
        <v>64</v>
      </c>
      <c r="D93" s="27">
        <v>79</v>
      </c>
      <c r="E93" s="27">
        <v>160</v>
      </c>
      <c r="F93" s="28">
        <v>379</v>
      </c>
      <c r="G93" s="25" t="s">
        <v>184</v>
      </c>
      <c r="H93" s="25" t="s">
        <v>71</v>
      </c>
    </row>
    <row r="94" spans="1:8" x14ac:dyDescent="0.2">
      <c r="A94" s="26" t="s">
        <v>184</v>
      </c>
      <c r="B94" s="27">
        <v>114</v>
      </c>
      <c r="C94" s="27">
        <v>91</v>
      </c>
      <c r="D94" s="27">
        <v>110</v>
      </c>
      <c r="E94" s="27">
        <v>211</v>
      </c>
      <c r="F94" s="28">
        <v>526</v>
      </c>
      <c r="G94" s="25" t="s">
        <v>184</v>
      </c>
      <c r="H94" s="25" t="s">
        <v>71</v>
      </c>
    </row>
    <row r="95" spans="1:8" x14ac:dyDescent="0.2">
      <c r="A95" s="26" t="s">
        <v>185</v>
      </c>
      <c r="B95" s="27">
        <v>12</v>
      </c>
      <c r="C95" s="27">
        <v>7</v>
      </c>
      <c r="D95" s="27">
        <v>7</v>
      </c>
      <c r="E95" s="27">
        <v>20</v>
      </c>
      <c r="F95" s="28">
        <v>46</v>
      </c>
      <c r="G95" s="25" t="s">
        <v>63</v>
      </c>
      <c r="H95" s="25"/>
    </row>
    <row r="96" spans="1:8" x14ac:dyDescent="0.2">
      <c r="A96" s="26" t="s">
        <v>186</v>
      </c>
      <c r="B96" s="27">
        <v>1</v>
      </c>
      <c r="C96" s="27">
        <v>1</v>
      </c>
      <c r="D96" s="27">
        <v>0</v>
      </c>
      <c r="E96" s="27">
        <v>0</v>
      </c>
      <c r="F96" s="28">
        <v>2</v>
      </c>
      <c r="G96" s="25" t="s">
        <v>63</v>
      </c>
      <c r="H96" s="25"/>
    </row>
    <row r="97" spans="1:8" x14ac:dyDescent="0.2">
      <c r="A97" s="26" t="s">
        <v>187</v>
      </c>
      <c r="B97" s="27">
        <v>798</v>
      </c>
      <c r="C97" s="27">
        <v>444</v>
      </c>
      <c r="D97" s="27">
        <v>559</v>
      </c>
      <c r="E97" s="27">
        <v>1677</v>
      </c>
      <c r="F97" s="28">
        <v>3478</v>
      </c>
      <c r="G97" s="25" t="s">
        <v>84</v>
      </c>
      <c r="H97" s="25"/>
    </row>
    <row r="98" spans="1:8" x14ac:dyDescent="0.2">
      <c r="A98" s="26" t="s">
        <v>84</v>
      </c>
      <c r="B98" s="27">
        <v>374</v>
      </c>
      <c r="C98" s="27">
        <v>218</v>
      </c>
      <c r="D98" s="27">
        <v>243</v>
      </c>
      <c r="E98" s="27">
        <v>532</v>
      </c>
      <c r="F98" s="28">
        <v>1367</v>
      </c>
      <c r="G98" s="25" t="s">
        <v>84</v>
      </c>
      <c r="H98" s="25"/>
    </row>
    <row r="99" spans="1:8" x14ac:dyDescent="0.2">
      <c r="A99" s="26" t="s">
        <v>188</v>
      </c>
      <c r="B99" s="29">
        <v>215</v>
      </c>
      <c r="C99" s="29">
        <v>161</v>
      </c>
      <c r="D99" s="29">
        <v>169</v>
      </c>
      <c r="E99" s="29">
        <v>401</v>
      </c>
      <c r="F99" s="28">
        <v>946</v>
      </c>
      <c r="G99" s="25" t="s">
        <v>103</v>
      </c>
      <c r="H99" s="25"/>
    </row>
    <row r="100" spans="1:8" x14ac:dyDescent="0.2">
      <c r="A100" s="26" t="s">
        <v>189</v>
      </c>
      <c r="B100" s="27">
        <v>47</v>
      </c>
      <c r="C100" s="27">
        <v>36</v>
      </c>
      <c r="D100" s="27">
        <v>36</v>
      </c>
      <c r="E100" s="27">
        <v>87</v>
      </c>
      <c r="F100" s="28">
        <v>206</v>
      </c>
      <c r="G100" s="25" t="s">
        <v>190</v>
      </c>
      <c r="H100" s="25" t="s">
        <v>71</v>
      </c>
    </row>
    <row r="101" spans="1:8" x14ac:dyDescent="0.2">
      <c r="A101" s="26" t="s">
        <v>191</v>
      </c>
      <c r="B101" s="27">
        <v>192</v>
      </c>
      <c r="C101" s="27">
        <v>128</v>
      </c>
      <c r="D101" s="27">
        <v>142</v>
      </c>
      <c r="E101" s="27">
        <v>308</v>
      </c>
      <c r="F101" s="28">
        <v>770</v>
      </c>
      <c r="G101" s="25" t="s">
        <v>108</v>
      </c>
      <c r="H101" s="25"/>
    </row>
    <row r="102" spans="1:8" x14ac:dyDescent="0.2">
      <c r="A102" s="26" t="s">
        <v>192</v>
      </c>
      <c r="B102" s="27">
        <v>312</v>
      </c>
      <c r="C102" s="27">
        <v>169</v>
      </c>
      <c r="D102" s="27">
        <v>159</v>
      </c>
      <c r="E102" s="27">
        <v>272</v>
      </c>
      <c r="F102" s="28">
        <v>912</v>
      </c>
      <c r="G102" s="25" t="s">
        <v>153</v>
      </c>
      <c r="H102" s="25" t="s">
        <v>71</v>
      </c>
    </row>
    <row r="103" spans="1:8" x14ac:dyDescent="0.2">
      <c r="A103" s="26" t="s">
        <v>193</v>
      </c>
      <c r="B103" s="27">
        <v>22</v>
      </c>
      <c r="C103" s="27">
        <v>13</v>
      </c>
      <c r="D103" s="27">
        <v>13</v>
      </c>
      <c r="E103" s="27">
        <v>24</v>
      </c>
      <c r="F103" s="28">
        <v>72</v>
      </c>
      <c r="G103" s="25" t="s">
        <v>116</v>
      </c>
      <c r="H103" s="25"/>
    </row>
    <row r="104" spans="1:8" x14ac:dyDescent="0.2">
      <c r="A104" s="26" t="s">
        <v>194</v>
      </c>
      <c r="B104" s="27">
        <v>1</v>
      </c>
      <c r="C104" s="27">
        <v>1</v>
      </c>
      <c r="D104" s="27">
        <v>0</v>
      </c>
      <c r="E104" s="27">
        <v>0</v>
      </c>
      <c r="F104" s="28">
        <v>2</v>
      </c>
      <c r="G104" s="25" t="s">
        <v>69</v>
      </c>
      <c r="H104" s="25"/>
    </row>
    <row r="105" spans="1:8" x14ac:dyDescent="0.2">
      <c r="A105" s="26" t="s">
        <v>195</v>
      </c>
      <c r="B105" s="27">
        <v>35</v>
      </c>
      <c r="C105" s="27">
        <v>18</v>
      </c>
      <c r="D105" s="27">
        <v>18</v>
      </c>
      <c r="E105" s="27">
        <v>66</v>
      </c>
      <c r="F105" s="28">
        <v>137</v>
      </c>
      <c r="G105" s="25" t="s">
        <v>175</v>
      </c>
      <c r="H105" s="25"/>
    </row>
    <row r="106" spans="1:8" x14ac:dyDescent="0.2">
      <c r="A106" s="26" t="s">
        <v>196</v>
      </c>
      <c r="B106" s="27">
        <v>60</v>
      </c>
      <c r="C106" s="27">
        <v>35</v>
      </c>
      <c r="D106" s="27">
        <v>38</v>
      </c>
      <c r="E106" s="27">
        <v>97</v>
      </c>
      <c r="F106" s="28">
        <v>230</v>
      </c>
      <c r="G106" s="25" t="s">
        <v>63</v>
      </c>
      <c r="H106" s="25"/>
    </row>
    <row r="107" spans="1:8" x14ac:dyDescent="0.2">
      <c r="A107" s="26" t="s">
        <v>197</v>
      </c>
      <c r="B107" s="27">
        <v>20</v>
      </c>
      <c r="C107" s="27">
        <v>13</v>
      </c>
      <c r="D107" s="27">
        <v>10</v>
      </c>
      <c r="E107" s="27">
        <v>34</v>
      </c>
      <c r="F107" s="28">
        <v>77</v>
      </c>
      <c r="G107" s="25" t="s">
        <v>198</v>
      </c>
      <c r="H107" s="25"/>
    </row>
    <row r="108" spans="1:8" x14ac:dyDescent="0.2">
      <c r="A108" s="26" t="s">
        <v>199</v>
      </c>
      <c r="B108" s="27">
        <v>80</v>
      </c>
      <c r="C108" s="27">
        <v>46</v>
      </c>
      <c r="D108" s="27">
        <v>51</v>
      </c>
      <c r="E108" s="27">
        <v>141</v>
      </c>
      <c r="F108" s="28">
        <v>318</v>
      </c>
      <c r="G108" s="25" t="s">
        <v>63</v>
      </c>
      <c r="H108" s="25"/>
    </row>
    <row r="109" spans="1:8" x14ac:dyDescent="0.2">
      <c r="A109" s="26" t="s">
        <v>200</v>
      </c>
      <c r="B109" s="27">
        <v>48</v>
      </c>
      <c r="C109" s="27">
        <v>29</v>
      </c>
      <c r="D109" s="27">
        <v>31</v>
      </c>
      <c r="E109" s="27">
        <v>77</v>
      </c>
      <c r="F109" s="28">
        <v>185</v>
      </c>
      <c r="G109" s="25" t="s">
        <v>63</v>
      </c>
      <c r="H109" s="25"/>
    </row>
    <row r="110" spans="1:8" x14ac:dyDescent="0.2">
      <c r="A110" s="26" t="s">
        <v>201</v>
      </c>
      <c r="B110" s="27">
        <v>356</v>
      </c>
      <c r="C110" s="27">
        <v>207</v>
      </c>
      <c r="D110" s="27">
        <v>231</v>
      </c>
      <c r="E110" s="27">
        <v>270</v>
      </c>
      <c r="F110" s="28">
        <v>1064</v>
      </c>
      <c r="G110" s="25" t="s">
        <v>148</v>
      </c>
      <c r="H110" s="25"/>
    </row>
    <row r="111" spans="1:8" x14ac:dyDescent="0.2">
      <c r="A111" s="26" t="s">
        <v>202</v>
      </c>
      <c r="B111" s="27">
        <v>71</v>
      </c>
      <c r="C111" s="27">
        <v>50</v>
      </c>
      <c r="D111" s="27">
        <v>56</v>
      </c>
      <c r="E111" s="27">
        <v>131</v>
      </c>
      <c r="F111" s="28">
        <v>308</v>
      </c>
      <c r="G111" s="25" t="s">
        <v>69</v>
      </c>
      <c r="H111" s="25"/>
    </row>
    <row r="112" spans="1:8" x14ac:dyDescent="0.2">
      <c r="A112" s="26" t="s">
        <v>203</v>
      </c>
      <c r="B112" s="27">
        <v>400</v>
      </c>
      <c r="C112" s="27">
        <v>188</v>
      </c>
      <c r="D112" s="27">
        <v>221</v>
      </c>
      <c r="E112" s="27">
        <v>541</v>
      </c>
      <c r="F112" s="28">
        <v>1350</v>
      </c>
      <c r="G112" s="25" t="s">
        <v>96</v>
      </c>
      <c r="H112" s="25"/>
    </row>
    <row r="113" spans="1:8" x14ac:dyDescent="0.2">
      <c r="A113" s="26" t="s">
        <v>204</v>
      </c>
      <c r="B113" s="27">
        <v>76</v>
      </c>
      <c r="C113" s="27">
        <v>53</v>
      </c>
      <c r="D113" s="27">
        <v>61</v>
      </c>
      <c r="E113" s="27">
        <v>137</v>
      </c>
      <c r="F113" s="28">
        <v>327</v>
      </c>
      <c r="G113" s="25" t="s">
        <v>69</v>
      </c>
      <c r="H113" s="25"/>
    </row>
    <row r="114" spans="1:8" x14ac:dyDescent="0.2">
      <c r="A114" s="26" t="s">
        <v>205</v>
      </c>
      <c r="B114" s="27">
        <v>196</v>
      </c>
      <c r="C114" s="27">
        <v>111</v>
      </c>
      <c r="D114" s="27">
        <v>124</v>
      </c>
      <c r="E114" s="27">
        <v>126</v>
      </c>
      <c r="F114" s="28">
        <v>557</v>
      </c>
      <c r="G114" s="25" t="s">
        <v>84</v>
      </c>
      <c r="H114" s="25"/>
    </row>
    <row r="115" spans="1:8" x14ac:dyDescent="0.2">
      <c r="A115" s="26" t="s">
        <v>206</v>
      </c>
      <c r="B115" s="27">
        <v>580</v>
      </c>
      <c r="C115" s="27">
        <v>350</v>
      </c>
      <c r="D115" s="27">
        <v>340</v>
      </c>
      <c r="E115" s="27">
        <v>805</v>
      </c>
      <c r="F115" s="28">
        <v>2075</v>
      </c>
      <c r="G115" s="25" t="s">
        <v>207</v>
      </c>
      <c r="H115" s="25" t="s">
        <v>71</v>
      </c>
    </row>
    <row r="116" spans="1:8" x14ac:dyDescent="0.2">
      <c r="A116" s="26" t="s">
        <v>208</v>
      </c>
      <c r="B116" s="27">
        <v>37</v>
      </c>
      <c r="C116" s="27">
        <v>64</v>
      </c>
      <c r="D116" s="27">
        <v>31</v>
      </c>
      <c r="E116" s="27">
        <v>31</v>
      </c>
      <c r="F116" s="28">
        <v>163</v>
      </c>
      <c r="G116" s="25" t="s">
        <v>153</v>
      </c>
      <c r="H116" s="25" t="s">
        <v>71</v>
      </c>
    </row>
    <row r="117" spans="1:8" x14ac:dyDescent="0.2">
      <c r="A117" s="26" t="s">
        <v>198</v>
      </c>
      <c r="B117" s="27">
        <v>60</v>
      </c>
      <c r="C117" s="27">
        <v>37</v>
      </c>
      <c r="D117" s="27">
        <v>30</v>
      </c>
      <c r="E117" s="27">
        <v>106</v>
      </c>
      <c r="F117" s="28">
        <v>233</v>
      </c>
      <c r="G117" s="25" t="s">
        <v>198</v>
      </c>
      <c r="H117" s="25"/>
    </row>
    <row r="118" spans="1:8" x14ac:dyDescent="0.2">
      <c r="A118" s="26" t="s">
        <v>209</v>
      </c>
      <c r="B118" s="29">
        <v>7</v>
      </c>
      <c r="C118" s="29">
        <v>4</v>
      </c>
      <c r="D118" s="29">
        <v>5</v>
      </c>
      <c r="E118" s="29">
        <v>11</v>
      </c>
      <c r="F118" s="32">
        <v>27</v>
      </c>
      <c r="G118" s="25" t="s">
        <v>155</v>
      </c>
      <c r="H118" s="25"/>
    </row>
    <row r="119" spans="1:8" x14ac:dyDescent="0.2">
      <c r="A119" s="26" t="s">
        <v>210</v>
      </c>
      <c r="B119" s="29">
        <v>396</v>
      </c>
      <c r="C119" s="29">
        <v>277</v>
      </c>
      <c r="D119" s="29">
        <v>243</v>
      </c>
      <c r="E119" s="29">
        <v>546</v>
      </c>
      <c r="F119" s="28">
        <v>1462</v>
      </c>
      <c r="G119" s="25" t="s">
        <v>93</v>
      </c>
      <c r="H119" s="25"/>
    </row>
    <row r="120" spans="1:8" x14ac:dyDescent="0.2">
      <c r="A120" s="26" t="s">
        <v>211</v>
      </c>
      <c r="B120" s="27">
        <v>946</v>
      </c>
      <c r="C120" s="27">
        <v>661</v>
      </c>
      <c r="D120" s="27">
        <v>772</v>
      </c>
      <c r="E120" s="27">
        <v>1817</v>
      </c>
      <c r="F120" s="28">
        <v>4196</v>
      </c>
      <c r="G120" s="25" t="s">
        <v>108</v>
      </c>
      <c r="H120" s="25"/>
    </row>
    <row r="121" spans="1:8" x14ac:dyDescent="0.2">
      <c r="A121" s="26" t="s">
        <v>212</v>
      </c>
      <c r="B121" s="27">
        <v>308</v>
      </c>
      <c r="C121" s="27">
        <v>182</v>
      </c>
      <c r="D121" s="27">
        <v>190</v>
      </c>
      <c r="E121" s="27">
        <v>466</v>
      </c>
      <c r="F121" s="28">
        <v>1146</v>
      </c>
      <c r="G121" s="25" t="s">
        <v>63</v>
      </c>
      <c r="H121" s="25"/>
    </row>
    <row r="122" spans="1:8" x14ac:dyDescent="0.2">
      <c r="A122" s="26" t="s">
        <v>213</v>
      </c>
      <c r="B122" s="33">
        <v>211</v>
      </c>
      <c r="C122" s="33">
        <v>163</v>
      </c>
      <c r="D122" s="33">
        <v>121</v>
      </c>
      <c r="E122" s="33">
        <v>470</v>
      </c>
      <c r="F122" s="28">
        <v>965</v>
      </c>
      <c r="G122" s="25" t="s">
        <v>214</v>
      </c>
      <c r="H122" s="25"/>
    </row>
    <row r="123" spans="1:8" x14ac:dyDescent="0.2">
      <c r="A123" s="26" t="s">
        <v>215</v>
      </c>
      <c r="B123" s="27">
        <v>50</v>
      </c>
      <c r="C123" s="27">
        <v>24</v>
      </c>
      <c r="D123" s="27">
        <v>30</v>
      </c>
      <c r="E123" s="27">
        <v>93</v>
      </c>
      <c r="F123" s="28">
        <v>197</v>
      </c>
      <c r="G123" s="25" t="s">
        <v>118</v>
      </c>
      <c r="H123" s="25"/>
    </row>
    <row r="124" spans="1:8" x14ac:dyDescent="0.2">
      <c r="A124" s="26" t="s">
        <v>216</v>
      </c>
      <c r="B124" s="27">
        <v>3</v>
      </c>
      <c r="C124" s="27">
        <v>2</v>
      </c>
      <c r="D124" s="27">
        <v>2</v>
      </c>
      <c r="E124" s="27">
        <v>5</v>
      </c>
      <c r="F124" s="28">
        <v>12</v>
      </c>
      <c r="G124" s="25" t="s">
        <v>217</v>
      </c>
      <c r="H124" s="25"/>
    </row>
    <row r="125" spans="1:8" x14ac:dyDescent="0.2">
      <c r="A125" s="26" t="s">
        <v>218</v>
      </c>
      <c r="B125" s="30">
        <v>71</v>
      </c>
      <c r="C125" s="30">
        <v>27</v>
      </c>
      <c r="D125" s="30">
        <v>47</v>
      </c>
      <c r="E125" s="30">
        <v>124</v>
      </c>
      <c r="F125" s="28">
        <v>269</v>
      </c>
      <c r="G125" s="25" t="s">
        <v>98</v>
      </c>
      <c r="H125" s="25"/>
    </row>
    <row r="126" spans="1:8" x14ac:dyDescent="0.2">
      <c r="A126" s="26" t="s">
        <v>219</v>
      </c>
      <c r="B126" s="27">
        <v>210</v>
      </c>
      <c r="C126" s="27">
        <v>123</v>
      </c>
      <c r="D126" s="27">
        <v>135</v>
      </c>
      <c r="E126" s="27">
        <v>346</v>
      </c>
      <c r="F126" s="28">
        <v>814</v>
      </c>
      <c r="G126" s="25" t="s">
        <v>63</v>
      </c>
      <c r="H126" s="25"/>
    </row>
    <row r="127" spans="1:8" x14ac:dyDescent="0.2">
      <c r="A127" s="26" t="s">
        <v>220</v>
      </c>
      <c r="B127" s="27">
        <v>87</v>
      </c>
      <c r="C127" s="27">
        <v>53</v>
      </c>
      <c r="D127" s="27">
        <v>55</v>
      </c>
      <c r="E127" s="27">
        <v>142</v>
      </c>
      <c r="F127" s="28">
        <v>337</v>
      </c>
      <c r="G127" s="25" t="s">
        <v>63</v>
      </c>
      <c r="H127" s="25"/>
    </row>
    <row r="128" spans="1:8" x14ac:dyDescent="0.2">
      <c r="A128" s="26" t="s">
        <v>221</v>
      </c>
      <c r="B128" s="27">
        <v>796</v>
      </c>
      <c r="C128" s="27">
        <v>446</v>
      </c>
      <c r="D128" s="27">
        <v>425</v>
      </c>
      <c r="E128" s="27">
        <v>618</v>
      </c>
      <c r="F128" s="28">
        <v>2285</v>
      </c>
      <c r="G128" s="25" t="s">
        <v>65</v>
      </c>
      <c r="H128" s="25"/>
    </row>
    <row r="129" spans="1:8" x14ac:dyDescent="0.2">
      <c r="A129" s="26" t="s">
        <v>222</v>
      </c>
      <c r="B129" s="27">
        <v>6</v>
      </c>
      <c r="C129" s="27">
        <v>4</v>
      </c>
      <c r="D129" s="27">
        <v>4</v>
      </c>
      <c r="E129" s="27">
        <v>9</v>
      </c>
      <c r="F129" s="28">
        <v>23</v>
      </c>
      <c r="G129" s="25" t="s">
        <v>217</v>
      </c>
      <c r="H129" s="25"/>
    </row>
    <row r="130" spans="1:8" x14ac:dyDescent="0.2">
      <c r="A130" s="26" t="s">
        <v>223</v>
      </c>
      <c r="B130" s="27">
        <v>64</v>
      </c>
      <c r="C130" s="27">
        <v>54</v>
      </c>
      <c r="D130" s="27">
        <v>83</v>
      </c>
      <c r="E130" s="27">
        <v>266</v>
      </c>
      <c r="F130" s="28">
        <v>467</v>
      </c>
      <c r="G130" s="25" t="s">
        <v>96</v>
      </c>
      <c r="H130" s="25"/>
    </row>
    <row r="131" spans="1:8" x14ac:dyDescent="0.2">
      <c r="A131" s="26" t="s">
        <v>224</v>
      </c>
      <c r="B131" s="27">
        <v>374</v>
      </c>
      <c r="C131" s="27">
        <v>250</v>
      </c>
      <c r="D131" s="27">
        <v>274</v>
      </c>
      <c r="E131" s="27">
        <v>565</v>
      </c>
      <c r="F131" s="28">
        <v>1463</v>
      </c>
      <c r="G131" s="25" t="s">
        <v>108</v>
      </c>
      <c r="H131" s="25"/>
    </row>
    <row r="132" spans="1:8" x14ac:dyDescent="0.2">
      <c r="A132" s="26" t="s">
        <v>225</v>
      </c>
      <c r="B132" s="27">
        <v>481</v>
      </c>
      <c r="C132" s="27">
        <v>414</v>
      </c>
      <c r="D132" s="27">
        <v>518</v>
      </c>
      <c r="E132" s="27">
        <v>1867</v>
      </c>
      <c r="F132" s="28">
        <v>3280</v>
      </c>
      <c r="G132" s="25" t="s">
        <v>153</v>
      </c>
      <c r="H132" s="25" t="s">
        <v>71</v>
      </c>
    </row>
    <row r="133" spans="1:8" x14ac:dyDescent="0.2">
      <c r="A133" s="26" t="s">
        <v>226</v>
      </c>
      <c r="B133" s="27">
        <v>487</v>
      </c>
      <c r="C133" s="27">
        <v>300</v>
      </c>
      <c r="D133" s="27">
        <v>297</v>
      </c>
      <c r="E133" s="27">
        <v>840</v>
      </c>
      <c r="F133" s="28">
        <v>1924</v>
      </c>
      <c r="G133" s="25" t="s">
        <v>130</v>
      </c>
      <c r="H133" s="25"/>
    </row>
    <row r="134" spans="1:8" x14ac:dyDescent="0.2">
      <c r="A134" s="26" t="s">
        <v>227</v>
      </c>
      <c r="B134" s="27">
        <v>100</v>
      </c>
      <c r="C134" s="27">
        <v>63</v>
      </c>
      <c r="D134" s="27">
        <v>69</v>
      </c>
      <c r="E134" s="27">
        <v>166</v>
      </c>
      <c r="F134" s="28">
        <v>398</v>
      </c>
      <c r="G134" s="25" t="s">
        <v>84</v>
      </c>
      <c r="H134" s="25"/>
    </row>
    <row r="135" spans="1:8" x14ac:dyDescent="0.2">
      <c r="A135" s="26" t="s">
        <v>228</v>
      </c>
      <c r="B135" s="27">
        <v>1441</v>
      </c>
      <c r="C135" s="27">
        <v>868</v>
      </c>
      <c r="D135" s="27">
        <v>903</v>
      </c>
      <c r="E135" s="27">
        <v>2141</v>
      </c>
      <c r="F135" s="28">
        <v>5353</v>
      </c>
      <c r="G135" s="25" t="s">
        <v>228</v>
      </c>
      <c r="H135" s="25"/>
    </row>
    <row r="136" spans="1:8" x14ac:dyDescent="0.2">
      <c r="A136" s="26" t="s">
        <v>229</v>
      </c>
      <c r="B136" s="27">
        <v>529</v>
      </c>
      <c r="C136" s="27">
        <v>315</v>
      </c>
      <c r="D136" s="27">
        <v>352</v>
      </c>
      <c r="E136" s="27">
        <v>946</v>
      </c>
      <c r="F136" s="28">
        <v>2142</v>
      </c>
      <c r="G136" s="25" t="s">
        <v>63</v>
      </c>
      <c r="H136" s="25"/>
    </row>
    <row r="137" spans="1:8" x14ac:dyDescent="0.2">
      <c r="A137" s="26" t="s">
        <v>230</v>
      </c>
      <c r="B137" s="27">
        <v>18</v>
      </c>
      <c r="C137" s="27">
        <v>11</v>
      </c>
      <c r="D137" s="27">
        <v>12</v>
      </c>
      <c r="E137" s="27">
        <v>28</v>
      </c>
      <c r="F137" s="28">
        <v>69</v>
      </c>
      <c r="G137" s="25" t="s">
        <v>63</v>
      </c>
      <c r="H137" s="25"/>
    </row>
    <row r="138" spans="1:8" x14ac:dyDescent="0.2">
      <c r="A138" s="26" t="s">
        <v>231</v>
      </c>
      <c r="B138" s="27">
        <v>2661</v>
      </c>
      <c r="C138" s="27">
        <v>1604</v>
      </c>
      <c r="D138" s="27">
        <v>1186</v>
      </c>
      <c r="E138" s="27">
        <v>2812</v>
      </c>
      <c r="F138" s="28">
        <v>8263</v>
      </c>
      <c r="G138" s="25" t="s">
        <v>169</v>
      </c>
      <c r="H138" s="25" t="s">
        <v>71</v>
      </c>
    </row>
    <row r="139" spans="1:8" x14ac:dyDescent="0.2">
      <c r="A139" s="26" t="s">
        <v>232</v>
      </c>
      <c r="B139" s="27">
        <v>276</v>
      </c>
      <c r="C139" s="27">
        <v>211</v>
      </c>
      <c r="D139" s="27">
        <v>259</v>
      </c>
      <c r="E139" s="27">
        <v>752</v>
      </c>
      <c r="F139" s="28">
        <v>1498</v>
      </c>
      <c r="G139" s="25" t="s">
        <v>65</v>
      </c>
      <c r="H139" s="25"/>
    </row>
    <row r="140" spans="1:8" x14ac:dyDescent="0.2">
      <c r="A140" s="26" t="s">
        <v>233</v>
      </c>
      <c r="B140" s="27">
        <v>469</v>
      </c>
      <c r="C140" s="27">
        <v>369</v>
      </c>
      <c r="D140" s="27">
        <v>308</v>
      </c>
      <c r="E140" s="27">
        <v>408</v>
      </c>
      <c r="F140" s="28">
        <v>1554</v>
      </c>
      <c r="G140" s="25" t="s">
        <v>153</v>
      </c>
      <c r="H140" s="25" t="s">
        <v>71</v>
      </c>
    </row>
    <row r="141" spans="1:8" x14ac:dyDescent="0.2">
      <c r="A141" s="26" t="s">
        <v>234</v>
      </c>
      <c r="B141" s="30">
        <v>103</v>
      </c>
      <c r="C141" s="30">
        <v>66</v>
      </c>
      <c r="D141" s="30">
        <v>64</v>
      </c>
      <c r="E141" s="30">
        <v>192</v>
      </c>
      <c r="F141" s="28">
        <v>425</v>
      </c>
      <c r="G141" s="25" t="s">
        <v>235</v>
      </c>
      <c r="H141" s="25"/>
    </row>
    <row r="142" spans="1:8" x14ac:dyDescent="0.2">
      <c r="A142" s="26" t="s">
        <v>236</v>
      </c>
      <c r="B142" s="27">
        <v>1864</v>
      </c>
      <c r="C142" s="27">
        <v>1249</v>
      </c>
      <c r="D142" s="27">
        <v>1527</v>
      </c>
      <c r="E142" s="27">
        <v>4967</v>
      </c>
      <c r="F142" s="28">
        <v>9607</v>
      </c>
      <c r="G142" s="25" t="s">
        <v>153</v>
      </c>
      <c r="H142" s="25" t="s">
        <v>71</v>
      </c>
    </row>
    <row r="143" spans="1:8" x14ac:dyDescent="0.2">
      <c r="A143" s="26" t="s">
        <v>237</v>
      </c>
      <c r="B143" s="27">
        <v>3</v>
      </c>
      <c r="C143" s="27">
        <v>2</v>
      </c>
      <c r="D143" s="27">
        <v>2</v>
      </c>
      <c r="E143" s="27">
        <v>3</v>
      </c>
      <c r="F143" s="28">
        <v>10</v>
      </c>
      <c r="G143" s="25" t="s">
        <v>217</v>
      </c>
      <c r="H143" s="25"/>
    </row>
    <row r="144" spans="1:8" x14ac:dyDescent="0.2">
      <c r="A144" s="26" t="s">
        <v>238</v>
      </c>
      <c r="B144" s="27">
        <v>231</v>
      </c>
      <c r="C144" s="27">
        <v>147</v>
      </c>
      <c r="D144" s="27">
        <v>172</v>
      </c>
      <c r="E144" s="27">
        <v>402</v>
      </c>
      <c r="F144" s="28">
        <v>952</v>
      </c>
      <c r="G144" s="25" t="s">
        <v>88</v>
      </c>
      <c r="H144" s="25" t="s">
        <v>71</v>
      </c>
    </row>
    <row r="145" spans="1:8" x14ac:dyDescent="0.2">
      <c r="A145" s="26" t="s">
        <v>239</v>
      </c>
      <c r="B145" s="33">
        <v>143</v>
      </c>
      <c r="C145" s="33">
        <v>125</v>
      </c>
      <c r="D145" s="33">
        <v>85</v>
      </c>
      <c r="E145" s="33">
        <v>272</v>
      </c>
      <c r="F145" s="28">
        <v>625</v>
      </c>
      <c r="G145" s="25" t="s">
        <v>214</v>
      </c>
      <c r="H145" s="25"/>
    </row>
    <row r="146" spans="1:8" x14ac:dyDescent="0.2">
      <c r="A146" s="26" t="s">
        <v>240</v>
      </c>
      <c r="B146" s="27">
        <v>16</v>
      </c>
      <c r="C146" s="27">
        <v>11</v>
      </c>
      <c r="D146" s="27">
        <v>11</v>
      </c>
      <c r="E146" s="27">
        <v>23</v>
      </c>
      <c r="F146" s="28">
        <v>61</v>
      </c>
      <c r="G146" s="25" t="s">
        <v>116</v>
      </c>
      <c r="H146" s="25"/>
    </row>
    <row r="147" spans="1:8" x14ac:dyDescent="0.2">
      <c r="A147" s="26" t="s">
        <v>241</v>
      </c>
      <c r="B147" s="27">
        <v>779</v>
      </c>
      <c r="C147" s="27">
        <v>404</v>
      </c>
      <c r="D147" s="27">
        <v>456</v>
      </c>
      <c r="E147" s="27">
        <v>1461</v>
      </c>
      <c r="F147" s="28">
        <v>3100</v>
      </c>
      <c r="G147" s="25" t="s">
        <v>118</v>
      </c>
      <c r="H147" s="25"/>
    </row>
    <row r="148" spans="1:8" x14ac:dyDescent="0.2">
      <c r="A148" s="26" t="s">
        <v>242</v>
      </c>
      <c r="B148" s="33">
        <v>74</v>
      </c>
      <c r="C148" s="33">
        <v>65</v>
      </c>
      <c r="D148" s="33">
        <v>68</v>
      </c>
      <c r="E148" s="33">
        <v>259</v>
      </c>
      <c r="F148" s="28">
        <v>466</v>
      </c>
      <c r="G148" s="25" t="s">
        <v>214</v>
      </c>
      <c r="H148" s="25"/>
    </row>
    <row r="149" spans="1:8" x14ac:dyDescent="0.2">
      <c r="A149" s="26" t="s">
        <v>243</v>
      </c>
      <c r="B149" s="27">
        <v>9</v>
      </c>
      <c r="C149" s="27">
        <v>5</v>
      </c>
      <c r="D149" s="27">
        <v>6</v>
      </c>
      <c r="E149" s="27">
        <v>13</v>
      </c>
      <c r="F149" s="28">
        <v>33</v>
      </c>
      <c r="G149" s="25" t="s">
        <v>88</v>
      </c>
      <c r="H149" s="25" t="s">
        <v>71</v>
      </c>
    </row>
    <row r="150" spans="1:8" x14ac:dyDescent="0.2">
      <c r="A150" s="26" t="s">
        <v>244</v>
      </c>
      <c r="B150" s="27">
        <v>160</v>
      </c>
      <c r="C150" s="27">
        <v>112</v>
      </c>
      <c r="D150" s="27">
        <v>128</v>
      </c>
      <c r="E150" s="27">
        <v>294</v>
      </c>
      <c r="F150" s="28">
        <v>694</v>
      </c>
      <c r="G150" s="25" t="s">
        <v>146</v>
      </c>
      <c r="H150" s="25"/>
    </row>
    <row r="151" spans="1:8" x14ac:dyDescent="0.2">
      <c r="A151" s="26" t="s">
        <v>245</v>
      </c>
      <c r="B151" s="29">
        <v>128</v>
      </c>
      <c r="C151" s="29">
        <v>169</v>
      </c>
      <c r="D151" s="29">
        <v>204</v>
      </c>
      <c r="E151" s="29">
        <v>211</v>
      </c>
      <c r="F151" s="28">
        <v>712</v>
      </c>
      <c r="G151" s="25" t="s">
        <v>177</v>
      </c>
      <c r="H151" s="25"/>
    </row>
    <row r="152" spans="1:8" x14ac:dyDescent="0.2">
      <c r="A152" s="26" t="s">
        <v>246</v>
      </c>
      <c r="B152" s="27">
        <v>2226</v>
      </c>
      <c r="C152" s="27">
        <v>1341</v>
      </c>
      <c r="D152" s="27">
        <v>829</v>
      </c>
      <c r="E152" s="27">
        <v>1967</v>
      </c>
      <c r="F152" s="28">
        <v>6363</v>
      </c>
      <c r="G152" s="25" t="s">
        <v>169</v>
      </c>
      <c r="H152" s="25" t="s">
        <v>71</v>
      </c>
    </row>
    <row r="153" spans="1:8" x14ac:dyDescent="0.2">
      <c r="A153" s="26" t="s">
        <v>247</v>
      </c>
      <c r="B153" s="27">
        <v>1442</v>
      </c>
      <c r="C153" s="27">
        <v>974</v>
      </c>
      <c r="D153" s="27">
        <v>1090</v>
      </c>
      <c r="E153" s="27">
        <v>2471</v>
      </c>
      <c r="F153" s="28">
        <v>5977</v>
      </c>
      <c r="G153" s="25" t="s">
        <v>61</v>
      </c>
      <c r="H153" s="25"/>
    </row>
    <row r="154" spans="1:8" x14ac:dyDescent="0.2">
      <c r="A154" s="26" t="s">
        <v>248</v>
      </c>
      <c r="B154" s="27">
        <v>60</v>
      </c>
      <c r="C154" s="27">
        <v>31</v>
      </c>
      <c r="D154" s="27">
        <v>23</v>
      </c>
      <c r="E154" s="27">
        <v>23</v>
      </c>
      <c r="F154" s="28">
        <v>137</v>
      </c>
      <c r="G154" s="25" t="s">
        <v>249</v>
      </c>
      <c r="H154" s="25" t="s">
        <v>71</v>
      </c>
    </row>
    <row r="155" spans="1:8" x14ac:dyDescent="0.2">
      <c r="A155" s="26" t="s">
        <v>250</v>
      </c>
      <c r="B155" s="27">
        <v>2</v>
      </c>
      <c r="C155" s="27">
        <v>1</v>
      </c>
      <c r="D155" s="27">
        <v>2</v>
      </c>
      <c r="E155" s="27">
        <v>4</v>
      </c>
      <c r="F155" s="28">
        <v>9</v>
      </c>
      <c r="G155" s="25" t="s">
        <v>217</v>
      </c>
      <c r="H155" s="25"/>
    </row>
    <row r="156" spans="1:8" x14ac:dyDescent="0.2">
      <c r="A156" s="26" t="s">
        <v>251</v>
      </c>
      <c r="B156" s="27">
        <v>73</v>
      </c>
      <c r="C156" s="27">
        <v>46</v>
      </c>
      <c r="D156" s="27">
        <v>51</v>
      </c>
      <c r="E156" s="27">
        <v>120</v>
      </c>
      <c r="F156" s="28">
        <v>290</v>
      </c>
      <c r="G156" s="25" t="s">
        <v>88</v>
      </c>
      <c r="H156" s="25" t="s">
        <v>71</v>
      </c>
    </row>
    <row r="157" spans="1:8" x14ac:dyDescent="0.2">
      <c r="A157" s="26" t="s">
        <v>252</v>
      </c>
      <c r="B157" s="27">
        <v>148</v>
      </c>
      <c r="C157" s="27">
        <v>87</v>
      </c>
      <c r="D157" s="27">
        <v>76</v>
      </c>
      <c r="E157" s="27">
        <v>119</v>
      </c>
      <c r="F157" s="28">
        <v>430</v>
      </c>
      <c r="G157" s="25" t="s">
        <v>96</v>
      </c>
      <c r="H157" s="25"/>
    </row>
    <row r="158" spans="1:8" x14ac:dyDescent="0.2">
      <c r="A158" s="26" t="s">
        <v>253</v>
      </c>
      <c r="B158" s="27">
        <v>83</v>
      </c>
      <c r="C158" s="27">
        <v>59</v>
      </c>
      <c r="D158" s="27">
        <v>65</v>
      </c>
      <c r="E158" s="27">
        <v>151</v>
      </c>
      <c r="F158" s="28">
        <v>358</v>
      </c>
      <c r="G158" s="25" t="s">
        <v>69</v>
      </c>
      <c r="H158" s="25"/>
    </row>
    <row r="159" spans="1:8" x14ac:dyDescent="0.2">
      <c r="A159" s="26" t="s">
        <v>254</v>
      </c>
      <c r="B159" s="29">
        <v>123</v>
      </c>
      <c r="C159" s="29">
        <v>83</v>
      </c>
      <c r="D159" s="29">
        <v>75</v>
      </c>
      <c r="E159" s="29">
        <v>243</v>
      </c>
      <c r="F159" s="28">
        <v>524</v>
      </c>
      <c r="G159" s="25" t="s">
        <v>177</v>
      </c>
      <c r="H159" s="25"/>
    </row>
    <row r="160" spans="1:8" x14ac:dyDescent="0.2">
      <c r="A160" s="26" t="s">
        <v>255</v>
      </c>
      <c r="B160" s="27">
        <v>1714</v>
      </c>
      <c r="C160" s="27">
        <v>926</v>
      </c>
      <c r="D160" s="27">
        <v>978</v>
      </c>
      <c r="E160" s="27">
        <v>1837</v>
      </c>
      <c r="F160" s="28">
        <v>5455</v>
      </c>
      <c r="G160" s="25" t="s">
        <v>65</v>
      </c>
      <c r="H160" s="25"/>
    </row>
    <row r="161" spans="1:8" x14ac:dyDescent="0.2">
      <c r="A161" s="26" t="s">
        <v>256</v>
      </c>
      <c r="B161" s="29">
        <v>5666</v>
      </c>
      <c r="C161" s="29">
        <v>3289</v>
      </c>
      <c r="D161" s="29">
        <v>3571</v>
      </c>
      <c r="E161" s="29">
        <v>11039</v>
      </c>
      <c r="F161" s="28">
        <v>23565</v>
      </c>
      <c r="G161" s="25" t="s">
        <v>177</v>
      </c>
      <c r="H161" s="25"/>
    </row>
    <row r="162" spans="1:8" x14ac:dyDescent="0.2">
      <c r="A162" s="26" t="s">
        <v>177</v>
      </c>
      <c r="B162" s="29">
        <v>460</v>
      </c>
      <c r="C162" s="29">
        <v>527</v>
      </c>
      <c r="D162" s="29">
        <v>589</v>
      </c>
      <c r="E162" s="29">
        <v>1146</v>
      </c>
      <c r="F162" s="28">
        <v>2722</v>
      </c>
      <c r="G162" s="25" t="s">
        <v>177</v>
      </c>
      <c r="H162" s="25"/>
    </row>
    <row r="163" spans="1:8" x14ac:dyDescent="0.2">
      <c r="A163" s="26" t="s">
        <v>257</v>
      </c>
      <c r="B163" s="27">
        <v>411</v>
      </c>
      <c r="C163" s="27">
        <v>299</v>
      </c>
      <c r="D163" s="27">
        <v>337</v>
      </c>
      <c r="E163" s="27">
        <v>794</v>
      </c>
      <c r="F163" s="28">
        <v>1841</v>
      </c>
      <c r="G163" s="25" t="s">
        <v>69</v>
      </c>
      <c r="H163" s="25"/>
    </row>
    <row r="164" spans="1:8" x14ac:dyDescent="0.2">
      <c r="A164" s="26" t="s">
        <v>258</v>
      </c>
      <c r="B164" s="27">
        <v>404</v>
      </c>
      <c r="C164" s="27">
        <v>243</v>
      </c>
      <c r="D164" s="27">
        <v>379</v>
      </c>
      <c r="E164" s="27">
        <v>900</v>
      </c>
      <c r="F164" s="28">
        <v>1926</v>
      </c>
      <c r="G164" s="25" t="s">
        <v>169</v>
      </c>
      <c r="H164" s="25" t="s">
        <v>71</v>
      </c>
    </row>
    <row r="165" spans="1:8" x14ac:dyDescent="0.2">
      <c r="A165" s="26" t="s">
        <v>259</v>
      </c>
      <c r="B165" s="27">
        <v>164</v>
      </c>
      <c r="C165" s="27">
        <v>120</v>
      </c>
      <c r="D165" s="27">
        <v>135</v>
      </c>
      <c r="E165" s="27">
        <v>328</v>
      </c>
      <c r="F165" s="28">
        <v>747</v>
      </c>
      <c r="G165" s="25" t="s">
        <v>69</v>
      </c>
      <c r="H165" s="25"/>
    </row>
    <row r="166" spans="1:8" x14ac:dyDescent="0.2">
      <c r="A166" s="26" t="s">
        <v>260</v>
      </c>
      <c r="B166" s="27">
        <v>98</v>
      </c>
      <c r="C166" s="27">
        <v>60</v>
      </c>
      <c r="D166" s="27">
        <v>66</v>
      </c>
      <c r="E166" s="27">
        <v>173</v>
      </c>
      <c r="F166" s="28">
        <v>397</v>
      </c>
      <c r="G166" s="25" t="s">
        <v>63</v>
      </c>
      <c r="H166" s="25"/>
    </row>
    <row r="167" spans="1:8" x14ac:dyDescent="0.2">
      <c r="A167" s="26" t="s">
        <v>261</v>
      </c>
      <c r="B167" s="27">
        <v>236</v>
      </c>
      <c r="C167" s="27">
        <v>160</v>
      </c>
      <c r="D167" s="27">
        <v>217</v>
      </c>
      <c r="E167" s="27">
        <v>475</v>
      </c>
      <c r="F167" s="28">
        <v>1088</v>
      </c>
      <c r="G167" s="25" t="s">
        <v>148</v>
      </c>
      <c r="H167" s="25"/>
    </row>
    <row r="168" spans="1:8" x14ac:dyDescent="0.2">
      <c r="A168" s="26" t="s">
        <v>262</v>
      </c>
      <c r="B168" s="27">
        <v>508</v>
      </c>
      <c r="C168" s="27">
        <v>310</v>
      </c>
      <c r="D168" s="27">
        <v>337</v>
      </c>
      <c r="E168" s="27">
        <v>862</v>
      </c>
      <c r="F168" s="28">
        <v>2017</v>
      </c>
      <c r="G168" s="25" t="s">
        <v>63</v>
      </c>
      <c r="H168" s="25"/>
    </row>
    <row r="169" spans="1:8" x14ac:dyDescent="0.2">
      <c r="A169" s="26" t="s">
        <v>263</v>
      </c>
      <c r="B169" s="27">
        <v>171</v>
      </c>
      <c r="C169" s="27">
        <v>100</v>
      </c>
      <c r="D169" s="27">
        <v>108</v>
      </c>
      <c r="E169" s="27">
        <v>267</v>
      </c>
      <c r="F169" s="28">
        <v>646</v>
      </c>
      <c r="G169" s="25" t="s">
        <v>63</v>
      </c>
      <c r="H169" s="25"/>
    </row>
    <row r="170" spans="1:8" x14ac:dyDescent="0.2">
      <c r="A170" s="26" t="s">
        <v>264</v>
      </c>
      <c r="B170" s="27">
        <v>25</v>
      </c>
      <c r="C170" s="27">
        <v>19</v>
      </c>
      <c r="D170" s="27">
        <v>25</v>
      </c>
      <c r="E170" s="27">
        <v>48</v>
      </c>
      <c r="F170" s="28">
        <v>117</v>
      </c>
      <c r="G170" s="25" t="s">
        <v>264</v>
      </c>
      <c r="H170" s="25" t="s">
        <v>71</v>
      </c>
    </row>
    <row r="171" spans="1:8" x14ac:dyDescent="0.2">
      <c r="A171" s="26" t="s">
        <v>265</v>
      </c>
      <c r="B171" s="31">
        <v>235</v>
      </c>
      <c r="C171" s="31">
        <v>157</v>
      </c>
      <c r="D171" s="31">
        <v>174</v>
      </c>
      <c r="E171" s="31">
        <v>413</v>
      </c>
      <c r="F171" s="28">
        <v>979</v>
      </c>
      <c r="G171" s="25" t="s">
        <v>135</v>
      </c>
      <c r="H171" s="25"/>
    </row>
    <row r="172" spans="1:8" x14ac:dyDescent="0.2">
      <c r="A172" s="26" t="s">
        <v>266</v>
      </c>
      <c r="B172" s="29">
        <v>71</v>
      </c>
      <c r="C172" s="29">
        <v>46</v>
      </c>
      <c r="D172" s="29">
        <v>53</v>
      </c>
      <c r="E172" s="29">
        <v>123</v>
      </c>
      <c r="F172" s="32">
        <v>293</v>
      </c>
      <c r="G172" s="25" t="s">
        <v>155</v>
      </c>
      <c r="H172" s="25"/>
    </row>
    <row r="173" spans="1:8" x14ac:dyDescent="0.2">
      <c r="A173" s="26" t="s">
        <v>267</v>
      </c>
      <c r="B173" s="27">
        <v>28</v>
      </c>
      <c r="C173" s="27">
        <v>19</v>
      </c>
      <c r="D173" s="27">
        <v>22</v>
      </c>
      <c r="E173" s="27">
        <v>49</v>
      </c>
      <c r="F173" s="28">
        <v>118</v>
      </c>
      <c r="G173" s="25" t="s">
        <v>61</v>
      </c>
      <c r="H173" s="25"/>
    </row>
    <row r="174" spans="1:8" x14ac:dyDescent="0.2">
      <c r="A174" s="26" t="s">
        <v>268</v>
      </c>
      <c r="B174" s="27">
        <v>143</v>
      </c>
      <c r="C174" s="27">
        <v>126</v>
      </c>
      <c r="D174" s="27">
        <v>125</v>
      </c>
      <c r="E174" s="27">
        <v>349</v>
      </c>
      <c r="F174" s="28">
        <v>743</v>
      </c>
      <c r="G174" s="25" t="s">
        <v>269</v>
      </c>
      <c r="H174" s="25" t="s">
        <v>71</v>
      </c>
    </row>
    <row r="175" spans="1:8" x14ac:dyDescent="0.2">
      <c r="A175" s="26" t="s">
        <v>270</v>
      </c>
      <c r="B175" s="29">
        <v>87</v>
      </c>
      <c r="C175" s="29">
        <v>57</v>
      </c>
      <c r="D175" s="29">
        <v>66</v>
      </c>
      <c r="E175" s="29">
        <v>153</v>
      </c>
      <c r="F175" s="32">
        <v>363</v>
      </c>
      <c r="G175" s="25" t="s">
        <v>155</v>
      </c>
      <c r="H175" s="25"/>
    </row>
    <row r="176" spans="1:8" x14ac:dyDescent="0.2">
      <c r="A176" s="26" t="s">
        <v>271</v>
      </c>
      <c r="B176" s="27">
        <v>231</v>
      </c>
      <c r="C176" s="27">
        <v>118</v>
      </c>
      <c r="D176" s="27">
        <v>99</v>
      </c>
      <c r="E176" s="27">
        <v>321</v>
      </c>
      <c r="F176" s="28">
        <v>769</v>
      </c>
      <c r="G176" s="25" t="s">
        <v>123</v>
      </c>
      <c r="H176" s="25"/>
    </row>
    <row r="177" spans="1:8" x14ac:dyDescent="0.2">
      <c r="A177" s="26" t="s">
        <v>272</v>
      </c>
      <c r="B177" s="27">
        <v>91</v>
      </c>
      <c r="C177" s="27">
        <v>57</v>
      </c>
      <c r="D177" s="27">
        <v>66</v>
      </c>
      <c r="E177" s="27">
        <v>155</v>
      </c>
      <c r="F177" s="28">
        <v>369</v>
      </c>
      <c r="G177" s="25" t="s">
        <v>90</v>
      </c>
      <c r="H177" s="25" t="s">
        <v>71</v>
      </c>
    </row>
    <row r="178" spans="1:8" x14ac:dyDescent="0.2">
      <c r="A178" s="26" t="s">
        <v>273</v>
      </c>
      <c r="B178" s="31">
        <v>12</v>
      </c>
      <c r="C178" s="31">
        <v>8</v>
      </c>
      <c r="D178" s="31">
        <v>13</v>
      </c>
      <c r="E178" s="31">
        <v>16</v>
      </c>
      <c r="F178" s="28">
        <v>49</v>
      </c>
      <c r="G178" s="25" t="s">
        <v>135</v>
      </c>
      <c r="H178" s="25"/>
    </row>
    <row r="179" spans="1:8" x14ac:dyDescent="0.2">
      <c r="A179" s="26" t="s">
        <v>274</v>
      </c>
      <c r="B179" s="30">
        <v>61</v>
      </c>
      <c r="C179" s="30">
        <v>56</v>
      </c>
      <c r="D179" s="30">
        <v>51</v>
      </c>
      <c r="E179" s="30">
        <v>136</v>
      </c>
      <c r="F179" s="28">
        <v>304</v>
      </c>
      <c r="G179" s="25" t="s">
        <v>98</v>
      </c>
      <c r="H179" s="25"/>
    </row>
    <row r="180" spans="1:8" x14ac:dyDescent="0.2">
      <c r="A180" s="26" t="s">
        <v>275</v>
      </c>
      <c r="B180" s="27">
        <v>52</v>
      </c>
      <c r="C180" s="27">
        <v>31</v>
      </c>
      <c r="D180" s="27">
        <v>36</v>
      </c>
      <c r="E180" s="27">
        <v>121</v>
      </c>
      <c r="F180" s="28">
        <v>240</v>
      </c>
      <c r="G180" s="25" t="s">
        <v>96</v>
      </c>
      <c r="H180" s="25"/>
    </row>
    <row r="181" spans="1:8" x14ac:dyDescent="0.2">
      <c r="A181" s="26" t="s">
        <v>276</v>
      </c>
      <c r="B181" s="35">
        <v>1097</v>
      </c>
      <c r="C181" s="29">
        <v>821</v>
      </c>
      <c r="D181" s="29">
        <v>865</v>
      </c>
      <c r="E181" s="35">
        <v>2049</v>
      </c>
      <c r="F181" s="28">
        <v>4832</v>
      </c>
      <c r="G181" s="25" t="s">
        <v>103</v>
      </c>
      <c r="H181" s="25"/>
    </row>
    <row r="182" spans="1:8" x14ac:dyDescent="0.2">
      <c r="A182" s="26" t="s">
        <v>277</v>
      </c>
      <c r="B182" s="27">
        <v>32</v>
      </c>
      <c r="C182" s="27">
        <v>19</v>
      </c>
      <c r="D182" s="27">
        <v>21</v>
      </c>
      <c r="E182" s="27">
        <v>57</v>
      </c>
      <c r="F182" s="28">
        <v>129</v>
      </c>
      <c r="G182" s="25" t="s">
        <v>63</v>
      </c>
      <c r="H182" s="25"/>
    </row>
    <row r="183" spans="1:8" x14ac:dyDescent="0.2">
      <c r="A183" s="26" t="s">
        <v>278</v>
      </c>
      <c r="B183" s="27">
        <v>170</v>
      </c>
      <c r="C183" s="27">
        <v>101</v>
      </c>
      <c r="D183" s="27">
        <v>112</v>
      </c>
      <c r="E183" s="27">
        <v>300</v>
      </c>
      <c r="F183" s="28">
        <v>683</v>
      </c>
      <c r="G183" s="25" t="s">
        <v>63</v>
      </c>
      <c r="H183" s="25"/>
    </row>
    <row r="184" spans="1:8" x14ac:dyDescent="0.2">
      <c r="A184" s="26" t="s">
        <v>279</v>
      </c>
      <c r="B184" s="27">
        <v>851</v>
      </c>
      <c r="C184" s="27">
        <v>480</v>
      </c>
      <c r="D184" s="27">
        <v>608</v>
      </c>
      <c r="E184" s="27">
        <v>1981</v>
      </c>
      <c r="F184" s="28">
        <v>3920</v>
      </c>
      <c r="G184" s="25" t="s">
        <v>65</v>
      </c>
      <c r="H184" s="25"/>
    </row>
    <row r="185" spans="1:8" x14ac:dyDescent="0.2">
      <c r="A185" s="26" t="s">
        <v>280</v>
      </c>
      <c r="B185" s="27">
        <v>31</v>
      </c>
      <c r="C185" s="27">
        <v>24</v>
      </c>
      <c r="D185" s="27">
        <v>26</v>
      </c>
      <c r="E185" s="27">
        <v>76</v>
      </c>
      <c r="F185" s="28">
        <v>157</v>
      </c>
      <c r="G185" s="25" t="s">
        <v>175</v>
      </c>
      <c r="H185" s="25"/>
    </row>
    <row r="186" spans="1:8" x14ac:dyDescent="0.2">
      <c r="A186" s="26" t="s">
        <v>281</v>
      </c>
      <c r="B186" s="27">
        <v>134</v>
      </c>
      <c r="C186" s="27">
        <v>96</v>
      </c>
      <c r="D186" s="27">
        <v>112</v>
      </c>
      <c r="E186" s="27">
        <v>262</v>
      </c>
      <c r="F186" s="28">
        <v>604</v>
      </c>
      <c r="G186" s="25" t="s">
        <v>108</v>
      </c>
      <c r="H186" s="25"/>
    </row>
    <row r="187" spans="1:8" x14ac:dyDescent="0.2">
      <c r="A187" s="26" t="s">
        <v>282</v>
      </c>
      <c r="B187" s="27">
        <v>220</v>
      </c>
      <c r="C187" s="27">
        <v>118</v>
      </c>
      <c r="D187" s="27">
        <v>100</v>
      </c>
      <c r="E187" s="27">
        <v>244</v>
      </c>
      <c r="F187" s="28">
        <v>682</v>
      </c>
      <c r="G187" s="25" t="s">
        <v>84</v>
      </c>
      <c r="H187" s="25"/>
    </row>
    <row r="188" spans="1:8" x14ac:dyDescent="0.2">
      <c r="A188" s="26" t="s">
        <v>283</v>
      </c>
      <c r="B188" s="27">
        <v>1</v>
      </c>
      <c r="C188" s="27">
        <v>1</v>
      </c>
      <c r="D188" s="27">
        <v>0</v>
      </c>
      <c r="E188" s="27">
        <v>0</v>
      </c>
      <c r="F188" s="28">
        <v>2</v>
      </c>
      <c r="G188" s="25" t="s">
        <v>63</v>
      </c>
      <c r="H188" s="25"/>
    </row>
    <row r="189" spans="1:8" x14ac:dyDescent="0.2">
      <c r="A189" s="26" t="s">
        <v>284</v>
      </c>
      <c r="B189" s="27">
        <v>398</v>
      </c>
      <c r="C189" s="27">
        <v>274</v>
      </c>
      <c r="D189" s="27">
        <v>314</v>
      </c>
      <c r="E189" s="27">
        <v>729</v>
      </c>
      <c r="F189" s="28">
        <v>1715</v>
      </c>
      <c r="G189" s="25" t="s">
        <v>61</v>
      </c>
      <c r="H189" s="25"/>
    </row>
    <row r="190" spans="1:8" x14ac:dyDescent="0.2">
      <c r="A190" s="26" t="s">
        <v>285</v>
      </c>
      <c r="B190" s="27">
        <v>5</v>
      </c>
      <c r="C190" s="27">
        <v>3</v>
      </c>
      <c r="D190" s="27">
        <v>3</v>
      </c>
      <c r="E190" s="27">
        <v>7</v>
      </c>
      <c r="F190" s="28">
        <v>18</v>
      </c>
      <c r="G190" s="25" t="s">
        <v>63</v>
      </c>
      <c r="H190" s="25"/>
    </row>
    <row r="191" spans="1:8" x14ac:dyDescent="0.2">
      <c r="A191" s="26" t="s">
        <v>286</v>
      </c>
      <c r="B191" s="27">
        <v>349</v>
      </c>
      <c r="C191" s="27">
        <v>246</v>
      </c>
      <c r="D191" s="27">
        <v>280</v>
      </c>
      <c r="E191" s="27">
        <v>625</v>
      </c>
      <c r="F191" s="28">
        <v>1500</v>
      </c>
      <c r="G191" s="25" t="s">
        <v>61</v>
      </c>
      <c r="H191" s="25"/>
    </row>
    <row r="192" spans="1:8" x14ac:dyDescent="0.2">
      <c r="A192" s="26" t="s">
        <v>287</v>
      </c>
      <c r="B192" s="27">
        <v>32</v>
      </c>
      <c r="C192" s="27">
        <v>17</v>
      </c>
      <c r="D192" s="27">
        <v>21</v>
      </c>
      <c r="E192" s="27">
        <v>21</v>
      </c>
      <c r="F192" s="28">
        <v>91</v>
      </c>
      <c r="G192" s="25" t="s">
        <v>96</v>
      </c>
      <c r="H192" s="25"/>
    </row>
    <row r="193" spans="1:8" x14ac:dyDescent="0.2">
      <c r="A193" s="26" t="s">
        <v>288</v>
      </c>
      <c r="B193" s="29">
        <v>312</v>
      </c>
      <c r="C193" s="29">
        <v>189</v>
      </c>
      <c r="D193" s="29">
        <v>258</v>
      </c>
      <c r="E193" s="29">
        <v>557</v>
      </c>
      <c r="F193" s="28">
        <v>1316</v>
      </c>
      <c r="G193" s="25" t="s">
        <v>289</v>
      </c>
      <c r="H193" s="25"/>
    </row>
    <row r="194" spans="1:8" x14ac:dyDescent="0.2">
      <c r="A194" s="26" t="s">
        <v>290</v>
      </c>
      <c r="B194" s="27">
        <v>54</v>
      </c>
      <c r="C194" s="27">
        <v>31</v>
      </c>
      <c r="D194" s="27">
        <v>32</v>
      </c>
      <c r="E194" s="27">
        <v>92</v>
      </c>
      <c r="F194" s="28">
        <v>209</v>
      </c>
      <c r="G194" s="25" t="s">
        <v>130</v>
      </c>
      <c r="H194" s="25"/>
    </row>
    <row r="195" spans="1:8" x14ac:dyDescent="0.2">
      <c r="A195" s="26" t="s">
        <v>291</v>
      </c>
      <c r="B195" s="33">
        <v>53</v>
      </c>
      <c r="C195" s="33">
        <v>34</v>
      </c>
      <c r="D195" s="33">
        <v>38</v>
      </c>
      <c r="E195" s="33">
        <v>93</v>
      </c>
      <c r="F195" s="28">
        <v>218</v>
      </c>
      <c r="G195" s="25" t="s">
        <v>160</v>
      </c>
      <c r="H195" s="25"/>
    </row>
    <row r="196" spans="1:8" x14ac:dyDescent="0.2">
      <c r="A196" s="26" t="s">
        <v>88</v>
      </c>
      <c r="B196" s="27">
        <v>351</v>
      </c>
      <c r="C196" s="27">
        <v>223</v>
      </c>
      <c r="D196" s="27">
        <v>256</v>
      </c>
      <c r="E196" s="27">
        <v>583</v>
      </c>
      <c r="F196" s="28">
        <v>1413</v>
      </c>
      <c r="G196" s="25" t="s">
        <v>88</v>
      </c>
      <c r="H196" s="25" t="s">
        <v>71</v>
      </c>
    </row>
    <row r="197" spans="1:8" x14ac:dyDescent="0.2">
      <c r="A197" s="26" t="s">
        <v>292</v>
      </c>
      <c r="B197" s="27">
        <v>313</v>
      </c>
      <c r="C197" s="27">
        <v>220</v>
      </c>
      <c r="D197" s="27">
        <v>248</v>
      </c>
      <c r="E197" s="27">
        <v>572</v>
      </c>
      <c r="F197" s="28">
        <v>1353</v>
      </c>
      <c r="G197" s="25" t="s">
        <v>69</v>
      </c>
      <c r="H197" s="25"/>
    </row>
    <row r="198" spans="1:8" x14ac:dyDescent="0.2">
      <c r="A198" s="26" t="s">
        <v>293</v>
      </c>
      <c r="B198" s="27">
        <v>216</v>
      </c>
      <c r="C198" s="27">
        <v>128</v>
      </c>
      <c r="D198" s="27">
        <v>149</v>
      </c>
      <c r="E198" s="27">
        <v>402</v>
      </c>
      <c r="F198" s="28">
        <v>895</v>
      </c>
      <c r="G198" s="25" t="s">
        <v>63</v>
      </c>
      <c r="H198" s="25"/>
    </row>
    <row r="199" spans="1:8" x14ac:dyDescent="0.2">
      <c r="A199" s="26" t="s">
        <v>294</v>
      </c>
      <c r="B199" s="29">
        <v>87</v>
      </c>
      <c r="C199" s="29">
        <v>107</v>
      </c>
      <c r="D199" s="29">
        <v>106</v>
      </c>
      <c r="E199" s="29">
        <v>124</v>
      </c>
      <c r="F199" s="28">
        <v>424</v>
      </c>
      <c r="G199" s="25" t="s">
        <v>177</v>
      </c>
      <c r="H199" s="25"/>
    </row>
    <row r="200" spans="1:8" x14ac:dyDescent="0.2">
      <c r="A200" s="26" t="s">
        <v>295</v>
      </c>
      <c r="B200" s="27">
        <v>349</v>
      </c>
      <c r="C200" s="27">
        <v>205</v>
      </c>
      <c r="D200" s="27">
        <v>202</v>
      </c>
      <c r="E200" s="27">
        <v>553</v>
      </c>
      <c r="F200" s="28">
        <v>1309</v>
      </c>
      <c r="G200" s="25" t="s">
        <v>130</v>
      </c>
      <c r="H200" s="25"/>
    </row>
    <row r="201" spans="1:8" x14ac:dyDescent="0.2">
      <c r="A201" s="26" t="s">
        <v>296</v>
      </c>
      <c r="B201" s="27">
        <v>225</v>
      </c>
      <c r="C201" s="27">
        <v>123</v>
      </c>
      <c r="D201" s="27">
        <v>183</v>
      </c>
      <c r="E201" s="27">
        <v>798</v>
      </c>
      <c r="F201" s="28">
        <v>1329</v>
      </c>
      <c r="G201" s="25" t="s">
        <v>153</v>
      </c>
      <c r="H201" s="25" t="s">
        <v>71</v>
      </c>
    </row>
    <row r="202" spans="1:8" x14ac:dyDescent="0.2">
      <c r="A202" s="26" t="s">
        <v>130</v>
      </c>
      <c r="B202" s="27">
        <v>1633</v>
      </c>
      <c r="C202" s="27">
        <v>1001</v>
      </c>
      <c r="D202" s="27">
        <v>1001</v>
      </c>
      <c r="E202" s="27">
        <v>2839</v>
      </c>
      <c r="F202" s="28">
        <v>6474</v>
      </c>
      <c r="G202" s="25" t="s">
        <v>130</v>
      </c>
      <c r="H202" s="25"/>
    </row>
    <row r="203" spans="1:8" x14ac:dyDescent="0.2">
      <c r="A203" s="26" t="s">
        <v>297</v>
      </c>
      <c r="B203" s="27">
        <v>40</v>
      </c>
      <c r="C203" s="27">
        <v>27</v>
      </c>
      <c r="D203" s="27">
        <v>31</v>
      </c>
      <c r="E203" s="27">
        <v>62</v>
      </c>
      <c r="F203" s="28">
        <v>160</v>
      </c>
      <c r="G203" s="25" t="s">
        <v>108</v>
      </c>
      <c r="H203" s="25"/>
    </row>
    <row r="204" spans="1:8" x14ac:dyDescent="0.2">
      <c r="A204" s="26" t="s">
        <v>298</v>
      </c>
      <c r="B204" s="27">
        <v>714</v>
      </c>
      <c r="C204" s="27">
        <v>487</v>
      </c>
      <c r="D204" s="27">
        <v>553</v>
      </c>
      <c r="E204" s="27">
        <v>1271</v>
      </c>
      <c r="F204" s="28">
        <v>3025</v>
      </c>
      <c r="G204" s="25" t="s">
        <v>108</v>
      </c>
      <c r="H204" s="25"/>
    </row>
    <row r="205" spans="1:8" x14ac:dyDescent="0.2">
      <c r="A205" s="26" t="s">
        <v>299</v>
      </c>
      <c r="B205" s="27">
        <v>0</v>
      </c>
      <c r="C205" s="27">
        <v>0</v>
      </c>
      <c r="D205" s="27">
        <v>0</v>
      </c>
      <c r="E205" s="27">
        <v>0</v>
      </c>
      <c r="F205" s="28">
        <v>0</v>
      </c>
      <c r="G205" s="25" t="s">
        <v>63</v>
      </c>
      <c r="H205" s="25"/>
    </row>
    <row r="206" spans="1:8" x14ac:dyDescent="0.2">
      <c r="A206" s="26" t="s">
        <v>300</v>
      </c>
      <c r="B206" s="27">
        <v>250</v>
      </c>
      <c r="C206" s="27">
        <v>150</v>
      </c>
      <c r="D206" s="27">
        <v>167</v>
      </c>
      <c r="E206" s="27">
        <v>446</v>
      </c>
      <c r="F206" s="28">
        <v>1013</v>
      </c>
      <c r="G206" s="25" t="s">
        <v>63</v>
      </c>
      <c r="H206" s="25"/>
    </row>
    <row r="207" spans="1:8" x14ac:dyDescent="0.2">
      <c r="A207" s="26" t="s">
        <v>125</v>
      </c>
      <c r="B207" s="27">
        <v>46</v>
      </c>
      <c r="C207" s="27">
        <v>40</v>
      </c>
      <c r="D207" s="27">
        <v>39</v>
      </c>
      <c r="E207" s="27">
        <v>80</v>
      </c>
      <c r="F207" s="28">
        <v>205</v>
      </c>
      <c r="G207" s="25" t="s">
        <v>125</v>
      </c>
      <c r="H207" s="25"/>
    </row>
    <row r="208" spans="1:8" x14ac:dyDescent="0.2">
      <c r="A208" s="26" t="s">
        <v>301</v>
      </c>
      <c r="B208" s="27">
        <v>3</v>
      </c>
      <c r="C208" s="27">
        <v>3</v>
      </c>
      <c r="D208" s="27">
        <v>3</v>
      </c>
      <c r="E208" s="27">
        <v>7</v>
      </c>
      <c r="F208" s="28">
        <v>16</v>
      </c>
      <c r="G208" s="25" t="s">
        <v>75</v>
      </c>
      <c r="H208" s="25"/>
    </row>
    <row r="209" spans="1:8" x14ac:dyDescent="0.2">
      <c r="A209" s="26" t="s">
        <v>302</v>
      </c>
      <c r="B209" s="27">
        <v>2817</v>
      </c>
      <c r="C209" s="27">
        <v>2034</v>
      </c>
      <c r="D209" s="27">
        <v>2239</v>
      </c>
      <c r="E209" s="27">
        <v>5059</v>
      </c>
      <c r="F209" s="28">
        <v>12149</v>
      </c>
      <c r="G209" s="25" t="s">
        <v>69</v>
      </c>
      <c r="H209" s="25"/>
    </row>
    <row r="210" spans="1:8" x14ac:dyDescent="0.2">
      <c r="A210" s="26" t="s">
        <v>303</v>
      </c>
      <c r="B210" s="27">
        <v>4</v>
      </c>
      <c r="C210" s="27">
        <v>2</v>
      </c>
      <c r="D210" s="27">
        <v>2</v>
      </c>
      <c r="E210" s="27">
        <v>7</v>
      </c>
      <c r="F210" s="28">
        <v>15</v>
      </c>
      <c r="G210" s="25" t="s">
        <v>63</v>
      </c>
      <c r="H210" s="25"/>
    </row>
    <row r="211" spans="1:8" x14ac:dyDescent="0.2">
      <c r="A211" s="26" t="s">
        <v>304</v>
      </c>
      <c r="B211" s="27">
        <v>5</v>
      </c>
      <c r="C211" s="27">
        <v>3</v>
      </c>
      <c r="D211" s="27">
        <v>6</v>
      </c>
      <c r="E211" s="27">
        <v>14</v>
      </c>
      <c r="F211" s="28">
        <v>28</v>
      </c>
      <c r="G211" s="25" t="s">
        <v>169</v>
      </c>
      <c r="H211" s="25" t="s">
        <v>71</v>
      </c>
    </row>
    <row r="212" spans="1:8" x14ac:dyDescent="0.2">
      <c r="A212" s="26" t="s">
        <v>305</v>
      </c>
      <c r="B212" s="27">
        <v>4</v>
      </c>
      <c r="C212" s="27">
        <v>3</v>
      </c>
      <c r="D212" s="27">
        <v>4</v>
      </c>
      <c r="E212" s="27">
        <v>8</v>
      </c>
      <c r="F212" s="28">
        <v>19</v>
      </c>
      <c r="G212" s="25" t="s">
        <v>75</v>
      </c>
      <c r="H212" s="25"/>
    </row>
    <row r="213" spans="1:8" x14ac:dyDescent="0.2">
      <c r="A213" s="26" t="s">
        <v>306</v>
      </c>
      <c r="B213" s="27">
        <v>409</v>
      </c>
      <c r="C213" s="27">
        <v>275</v>
      </c>
      <c r="D213" s="27">
        <v>307</v>
      </c>
      <c r="E213" s="27">
        <v>721</v>
      </c>
      <c r="F213" s="28">
        <v>1712</v>
      </c>
      <c r="G213" s="25" t="s">
        <v>108</v>
      </c>
      <c r="H213" s="25"/>
    </row>
    <row r="214" spans="1:8" x14ac:dyDescent="0.2">
      <c r="A214" s="26" t="s">
        <v>307</v>
      </c>
      <c r="B214" s="29">
        <v>238</v>
      </c>
      <c r="C214" s="29">
        <v>211</v>
      </c>
      <c r="D214" s="29">
        <v>202</v>
      </c>
      <c r="E214" s="29">
        <v>258</v>
      </c>
      <c r="F214" s="28">
        <v>909</v>
      </c>
      <c r="G214" s="25" t="s">
        <v>177</v>
      </c>
      <c r="H214" s="25"/>
    </row>
    <row r="215" spans="1:8" x14ac:dyDescent="0.2">
      <c r="A215" s="26" t="s">
        <v>93</v>
      </c>
      <c r="B215" s="29">
        <v>4888</v>
      </c>
      <c r="C215" s="29">
        <v>3107</v>
      </c>
      <c r="D215" s="29">
        <v>3126</v>
      </c>
      <c r="E215" s="29">
        <v>10462</v>
      </c>
      <c r="F215" s="28">
        <v>21583</v>
      </c>
      <c r="G215" s="25" t="s">
        <v>93</v>
      </c>
      <c r="H215" s="25"/>
    </row>
    <row r="216" spans="1:8" x14ac:dyDescent="0.2">
      <c r="A216" s="26" t="s">
        <v>308</v>
      </c>
      <c r="B216" s="29">
        <v>43</v>
      </c>
      <c r="C216" s="29">
        <v>28</v>
      </c>
      <c r="D216" s="29">
        <v>33</v>
      </c>
      <c r="E216" s="29">
        <v>76</v>
      </c>
      <c r="F216" s="32">
        <v>180</v>
      </c>
      <c r="G216" s="25" t="s">
        <v>155</v>
      </c>
      <c r="H216" s="25"/>
    </row>
    <row r="217" spans="1:8" x14ac:dyDescent="0.2">
      <c r="A217" s="26" t="s">
        <v>103</v>
      </c>
      <c r="B217" s="29">
        <v>186</v>
      </c>
      <c r="C217" s="29">
        <v>138</v>
      </c>
      <c r="D217" s="29">
        <v>147</v>
      </c>
      <c r="E217" s="29">
        <v>347</v>
      </c>
      <c r="F217" s="28">
        <v>818</v>
      </c>
      <c r="G217" s="25" t="s">
        <v>103</v>
      </c>
      <c r="H217" s="25"/>
    </row>
    <row r="218" spans="1:8" x14ac:dyDescent="0.2">
      <c r="A218" s="26" t="s">
        <v>309</v>
      </c>
      <c r="B218" s="29">
        <v>113</v>
      </c>
      <c r="C218" s="29">
        <v>70</v>
      </c>
      <c r="D218" s="29">
        <v>60</v>
      </c>
      <c r="E218" s="29">
        <v>131</v>
      </c>
      <c r="F218" s="28">
        <v>374</v>
      </c>
      <c r="G218" s="25" t="s">
        <v>177</v>
      </c>
      <c r="H218" s="25"/>
    </row>
    <row r="219" spans="1:8" x14ac:dyDescent="0.2">
      <c r="A219" s="26" t="s">
        <v>310</v>
      </c>
      <c r="B219" s="27">
        <v>30</v>
      </c>
      <c r="C219" s="27">
        <v>18</v>
      </c>
      <c r="D219" s="27">
        <v>20</v>
      </c>
      <c r="E219" s="27">
        <v>44</v>
      </c>
      <c r="F219" s="28">
        <v>112</v>
      </c>
      <c r="G219" s="25" t="s">
        <v>63</v>
      </c>
      <c r="H219" s="25"/>
    </row>
    <row r="220" spans="1:8" x14ac:dyDescent="0.2">
      <c r="A220" s="26" t="s">
        <v>311</v>
      </c>
      <c r="B220" s="27">
        <v>1</v>
      </c>
      <c r="C220" s="27">
        <v>1</v>
      </c>
      <c r="D220" s="27">
        <v>1</v>
      </c>
      <c r="E220" s="27">
        <v>1</v>
      </c>
      <c r="F220" s="28">
        <v>4</v>
      </c>
      <c r="G220" s="25" t="s">
        <v>69</v>
      </c>
      <c r="H220" s="25"/>
    </row>
    <row r="221" spans="1:8" x14ac:dyDescent="0.2">
      <c r="A221" s="26" t="s">
        <v>312</v>
      </c>
      <c r="B221" s="27">
        <v>32</v>
      </c>
      <c r="C221" s="27">
        <v>19</v>
      </c>
      <c r="D221" s="27">
        <v>21</v>
      </c>
      <c r="E221" s="27">
        <v>47</v>
      </c>
      <c r="F221" s="28">
        <v>119</v>
      </c>
      <c r="G221" s="25" t="s">
        <v>63</v>
      </c>
      <c r="H221" s="25"/>
    </row>
    <row r="222" spans="1:8" x14ac:dyDescent="0.2">
      <c r="A222" s="26" t="s">
        <v>313</v>
      </c>
      <c r="B222" s="27">
        <v>859</v>
      </c>
      <c r="C222" s="27">
        <v>487</v>
      </c>
      <c r="D222" s="27">
        <v>577</v>
      </c>
      <c r="E222" s="27">
        <v>1874</v>
      </c>
      <c r="F222" s="28">
        <v>3797</v>
      </c>
      <c r="G222" s="25" t="s">
        <v>153</v>
      </c>
      <c r="H222" s="25" t="s">
        <v>71</v>
      </c>
    </row>
    <row r="223" spans="1:8" x14ac:dyDescent="0.2">
      <c r="A223" s="26" t="s">
        <v>314</v>
      </c>
      <c r="B223" s="27">
        <v>62</v>
      </c>
      <c r="C223" s="27">
        <v>37</v>
      </c>
      <c r="D223" s="27">
        <v>40</v>
      </c>
      <c r="E223" s="27">
        <v>96</v>
      </c>
      <c r="F223" s="28">
        <v>235</v>
      </c>
      <c r="G223" s="25" t="s">
        <v>63</v>
      </c>
      <c r="H223" s="25"/>
    </row>
    <row r="224" spans="1:8" x14ac:dyDescent="0.2">
      <c r="A224" s="26" t="s">
        <v>315</v>
      </c>
      <c r="B224" s="27">
        <v>2</v>
      </c>
      <c r="C224" s="27">
        <v>2</v>
      </c>
      <c r="D224" s="27">
        <v>2</v>
      </c>
      <c r="E224" s="27">
        <v>3</v>
      </c>
      <c r="F224" s="28">
        <v>9</v>
      </c>
      <c r="G224" s="25" t="s">
        <v>69</v>
      </c>
      <c r="H224" s="25"/>
    </row>
    <row r="225" spans="1:8" x14ac:dyDescent="0.2">
      <c r="A225" s="26" t="s">
        <v>316</v>
      </c>
      <c r="B225" s="27">
        <v>208</v>
      </c>
      <c r="C225" s="27">
        <v>121</v>
      </c>
      <c r="D225" s="27">
        <v>135</v>
      </c>
      <c r="E225" s="27">
        <v>354</v>
      </c>
      <c r="F225" s="28">
        <v>818</v>
      </c>
      <c r="G225" s="25" t="s">
        <v>63</v>
      </c>
      <c r="H225" s="25"/>
    </row>
    <row r="226" spans="1:8" x14ac:dyDescent="0.2">
      <c r="A226" s="26" t="s">
        <v>317</v>
      </c>
      <c r="B226" s="27">
        <v>91</v>
      </c>
      <c r="C226" s="27">
        <v>61</v>
      </c>
      <c r="D226" s="27">
        <v>66</v>
      </c>
      <c r="E226" s="27">
        <v>146</v>
      </c>
      <c r="F226" s="28">
        <v>364</v>
      </c>
      <c r="G226" s="25" t="s">
        <v>108</v>
      </c>
      <c r="H226" s="25"/>
    </row>
    <row r="227" spans="1:8" x14ac:dyDescent="0.2">
      <c r="A227" s="26" t="s">
        <v>318</v>
      </c>
      <c r="B227" s="27">
        <v>147</v>
      </c>
      <c r="C227" s="27">
        <v>88</v>
      </c>
      <c r="D227" s="27">
        <v>94</v>
      </c>
      <c r="E227" s="27">
        <v>233</v>
      </c>
      <c r="F227" s="28">
        <v>562</v>
      </c>
      <c r="G227" s="25" t="s">
        <v>63</v>
      </c>
      <c r="H227" s="25"/>
    </row>
    <row r="228" spans="1:8" x14ac:dyDescent="0.2">
      <c r="A228" s="26" t="s">
        <v>319</v>
      </c>
      <c r="B228" s="27">
        <v>138</v>
      </c>
      <c r="C228" s="27">
        <v>78</v>
      </c>
      <c r="D228" s="27">
        <v>85</v>
      </c>
      <c r="E228" s="27">
        <v>99</v>
      </c>
      <c r="F228" s="28">
        <v>400</v>
      </c>
      <c r="G228" s="25" t="s">
        <v>84</v>
      </c>
      <c r="H228" s="25"/>
    </row>
    <row r="229" spans="1:8" x14ac:dyDescent="0.2">
      <c r="A229" s="26" t="s">
        <v>320</v>
      </c>
      <c r="B229" s="27">
        <v>1</v>
      </c>
      <c r="C229" s="27">
        <v>1</v>
      </c>
      <c r="D229" s="27">
        <v>0</v>
      </c>
      <c r="E229" s="27">
        <v>0</v>
      </c>
      <c r="F229" s="28">
        <v>2</v>
      </c>
      <c r="G229" s="25" t="s">
        <v>69</v>
      </c>
      <c r="H229" s="25"/>
    </row>
    <row r="230" spans="1:8" x14ac:dyDescent="0.2">
      <c r="A230" s="26" t="s">
        <v>321</v>
      </c>
      <c r="B230" s="27">
        <v>1</v>
      </c>
      <c r="C230" s="27">
        <v>1</v>
      </c>
      <c r="D230" s="27">
        <v>0</v>
      </c>
      <c r="E230" s="27">
        <v>0</v>
      </c>
      <c r="F230" s="28">
        <v>2</v>
      </c>
      <c r="G230" s="25" t="s">
        <v>69</v>
      </c>
      <c r="H230" s="25"/>
    </row>
    <row r="231" spans="1:8" x14ac:dyDescent="0.2">
      <c r="A231" s="26" t="s">
        <v>322</v>
      </c>
      <c r="B231" s="27">
        <v>43</v>
      </c>
      <c r="C231" s="27">
        <v>30</v>
      </c>
      <c r="D231" s="27">
        <v>34</v>
      </c>
      <c r="E231" s="27">
        <v>75</v>
      </c>
      <c r="F231" s="28">
        <v>182</v>
      </c>
      <c r="G231" s="25" t="s">
        <v>69</v>
      </c>
      <c r="H231" s="25"/>
    </row>
    <row r="232" spans="1:8" x14ac:dyDescent="0.2">
      <c r="A232" s="26" t="s">
        <v>323</v>
      </c>
      <c r="B232" s="27">
        <v>1</v>
      </c>
      <c r="C232" s="27">
        <v>1</v>
      </c>
      <c r="D232" s="27">
        <v>0</v>
      </c>
      <c r="E232" s="27">
        <v>0</v>
      </c>
      <c r="F232" s="28">
        <v>2</v>
      </c>
      <c r="G232" s="25" t="s">
        <v>69</v>
      </c>
      <c r="H232" s="25"/>
    </row>
    <row r="233" spans="1:8" x14ac:dyDescent="0.2">
      <c r="A233" s="26" t="s">
        <v>173</v>
      </c>
      <c r="B233" s="27">
        <v>332</v>
      </c>
      <c r="C233" s="27">
        <v>224</v>
      </c>
      <c r="D233" s="27">
        <v>207</v>
      </c>
      <c r="E233" s="27">
        <v>576</v>
      </c>
      <c r="F233" s="28">
        <v>1339</v>
      </c>
      <c r="G233" s="25" t="s">
        <v>173</v>
      </c>
      <c r="H233" s="25" t="s">
        <v>71</v>
      </c>
    </row>
    <row r="234" spans="1:8" x14ac:dyDescent="0.2">
      <c r="A234" s="26" t="s">
        <v>324</v>
      </c>
      <c r="B234" s="27">
        <v>1196</v>
      </c>
      <c r="C234" s="27">
        <v>801</v>
      </c>
      <c r="D234" s="27">
        <v>897</v>
      </c>
      <c r="E234" s="27">
        <v>2035</v>
      </c>
      <c r="F234" s="28">
        <v>4929</v>
      </c>
      <c r="G234" s="25" t="s">
        <v>108</v>
      </c>
      <c r="H234" s="25"/>
    </row>
    <row r="235" spans="1:8" x14ac:dyDescent="0.2">
      <c r="A235" s="26" t="s">
        <v>325</v>
      </c>
      <c r="B235" s="27">
        <v>647</v>
      </c>
      <c r="C235" s="27">
        <v>450</v>
      </c>
      <c r="D235" s="27">
        <v>497</v>
      </c>
      <c r="E235" s="27">
        <v>1133</v>
      </c>
      <c r="F235" s="28">
        <v>2727</v>
      </c>
      <c r="G235" s="25" t="s">
        <v>69</v>
      </c>
      <c r="H235" s="25"/>
    </row>
    <row r="236" spans="1:8" x14ac:dyDescent="0.2">
      <c r="A236" s="26" t="s">
        <v>326</v>
      </c>
      <c r="B236" s="27">
        <v>31</v>
      </c>
      <c r="C236" s="27">
        <v>21</v>
      </c>
      <c r="D236" s="27">
        <v>21</v>
      </c>
      <c r="E236" s="27">
        <v>59</v>
      </c>
      <c r="F236" s="28">
        <v>132</v>
      </c>
      <c r="G236" s="25" t="s">
        <v>173</v>
      </c>
      <c r="H236" s="25" t="s">
        <v>71</v>
      </c>
    </row>
    <row r="237" spans="1:8" x14ac:dyDescent="0.2">
      <c r="A237" s="26" t="s">
        <v>327</v>
      </c>
      <c r="B237" s="27">
        <v>107</v>
      </c>
      <c r="C237" s="27">
        <v>63</v>
      </c>
      <c r="D237" s="27">
        <v>67</v>
      </c>
      <c r="E237" s="27">
        <v>166</v>
      </c>
      <c r="F237" s="28">
        <v>403</v>
      </c>
      <c r="G237" s="25" t="s">
        <v>63</v>
      </c>
      <c r="H237" s="25"/>
    </row>
    <row r="238" spans="1:8" x14ac:dyDescent="0.2">
      <c r="A238" s="26" t="s">
        <v>328</v>
      </c>
      <c r="B238" s="27">
        <v>627</v>
      </c>
      <c r="C238" s="27">
        <v>384</v>
      </c>
      <c r="D238" s="27">
        <v>413</v>
      </c>
      <c r="E238" s="27">
        <v>1086</v>
      </c>
      <c r="F238" s="28">
        <v>2510</v>
      </c>
      <c r="G238" s="25" t="s">
        <v>63</v>
      </c>
      <c r="H238" s="25"/>
    </row>
    <row r="239" spans="1:8" x14ac:dyDescent="0.2">
      <c r="A239" s="26" t="s">
        <v>329</v>
      </c>
      <c r="B239" s="27">
        <v>40</v>
      </c>
      <c r="C239" s="27">
        <v>20</v>
      </c>
      <c r="D239" s="27">
        <v>21</v>
      </c>
      <c r="E239" s="27">
        <v>51</v>
      </c>
      <c r="F239" s="28">
        <v>132</v>
      </c>
      <c r="G239" s="25" t="s">
        <v>116</v>
      </c>
      <c r="H239" s="25"/>
    </row>
    <row r="240" spans="1:8" x14ac:dyDescent="0.2">
      <c r="A240" s="26" t="s">
        <v>330</v>
      </c>
      <c r="B240" s="27">
        <v>20</v>
      </c>
      <c r="C240" s="27">
        <v>12</v>
      </c>
      <c r="D240" s="27">
        <v>13</v>
      </c>
      <c r="E240" s="27">
        <v>32</v>
      </c>
      <c r="F240" s="28">
        <v>77</v>
      </c>
      <c r="G240" s="25" t="s">
        <v>330</v>
      </c>
      <c r="H240" s="25" t="s">
        <v>71</v>
      </c>
    </row>
    <row r="241" spans="1:8" x14ac:dyDescent="0.2">
      <c r="A241" s="26" t="s">
        <v>331</v>
      </c>
      <c r="B241" s="30">
        <v>1019</v>
      </c>
      <c r="C241" s="30">
        <v>759</v>
      </c>
      <c r="D241" s="30">
        <v>957</v>
      </c>
      <c r="E241" s="30">
        <v>2421</v>
      </c>
      <c r="F241" s="28">
        <v>5156</v>
      </c>
      <c r="G241" s="25" t="s">
        <v>235</v>
      </c>
      <c r="H241" s="25"/>
    </row>
    <row r="242" spans="1:8" x14ac:dyDescent="0.2">
      <c r="A242" s="26" t="s">
        <v>332</v>
      </c>
      <c r="B242" s="27">
        <v>96</v>
      </c>
      <c r="C242" s="27">
        <v>57</v>
      </c>
      <c r="D242" s="27">
        <v>62</v>
      </c>
      <c r="E242" s="27">
        <v>166</v>
      </c>
      <c r="F242" s="28">
        <v>381</v>
      </c>
      <c r="G242" s="25" t="s">
        <v>63</v>
      </c>
      <c r="H242" s="25"/>
    </row>
    <row r="243" spans="1:8" x14ac:dyDescent="0.2">
      <c r="A243" s="26" t="s">
        <v>333</v>
      </c>
      <c r="B243" s="27">
        <v>295</v>
      </c>
      <c r="C243" s="27">
        <v>166</v>
      </c>
      <c r="D243" s="27">
        <v>193</v>
      </c>
      <c r="E243" s="27">
        <v>705</v>
      </c>
      <c r="F243" s="28">
        <v>1359</v>
      </c>
      <c r="G243" s="25" t="s">
        <v>153</v>
      </c>
      <c r="H243" s="25" t="s">
        <v>71</v>
      </c>
    </row>
    <row r="244" spans="1:8" x14ac:dyDescent="0.2">
      <c r="A244" s="26" t="s">
        <v>334</v>
      </c>
      <c r="B244" s="29">
        <v>677</v>
      </c>
      <c r="C244" s="29">
        <v>507</v>
      </c>
      <c r="D244" s="29">
        <v>534</v>
      </c>
      <c r="E244" s="35">
        <v>1267</v>
      </c>
      <c r="F244" s="28">
        <v>2985</v>
      </c>
      <c r="G244" s="25" t="s">
        <v>103</v>
      </c>
      <c r="H244" s="25"/>
    </row>
    <row r="245" spans="1:8" x14ac:dyDescent="0.2">
      <c r="A245" s="26" t="s">
        <v>335</v>
      </c>
      <c r="B245" s="27">
        <v>1496</v>
      </c>
      <c r="C245" s="27">
        <v>902</v>
      </c>
      <c r="D245" s="27">
        <v>807</v>
      </c>
      <c r="E245" s="27">
        <v>1915</v>
      </c>
      <c r="F245" s="28">
        <v>5120</v>
      </c>
      <c r="G245" s="25" t="s">
        <v>100</v>
      </c>
      <c r="H245" s="25" t="s">
        <v>71</v>
      </c>
    </row>
    <row r="246" spans="1:8" x14ac:dyDescent="0.2">
      <c r="A246" s="26" t="s">
        <v>336</v>
      </c>
      <c r="B246" s="33">
        <v>80</v>
      </c>
      <c r="C246" s="33">
        <v>80</v>
      </c>
      <c r="D246" s="33">
        <v>82</v>
      </c>
      <c r="E246" s="33">
        <v>348</v>
      </c>
      <c r="F246" s="28">
        <v>590</v>
      </c>
      <c r="G246" s="25" t="s">
        <v>214</v>
      </c>
      <c r="H246" s="25"/>
    </row>
    <row r="247" spans="1:8" x14ac:dyDescent="0.2">
      <c r="A247" s="26" t="s">
        <v>337</v>
      </c>
      <c r="B247" s="27">
        <v>73</v>
      </c>
      <c r="C247" s="27">
        <v>44</v>
      </c>
      <c r="D247" s="27">
        <v>87</v>
      </c>
      <c r="E247" s="27">
        <v>208</v>
      </c>
      <c r="F247" s="28">
        <v>412</v>
      </c>
      <c r="G247" s="25" t="s">
        <v>338</v>
      </c>
      <c r="H247" s="25" t="s">
        <v>71</v>
      </c>
    </row>
    <row r="248" spans="1:8" x14ac:dyDescent="0.2">
      <c r="A248" s="26" t="s">
        <v>339</v>
      </c>
      <c r="B248" s="27">
        <v>839</v>
      </c>
      <c r="C248" s="27">
        <v>474</v>
      </c>
      <c r="D248" s="27">
        <v>496</v>
      </c>
      <c r="E248" s="27">
        <v>920</v>
      </c>
      <c r="F248" s="28">
        <v>2729</v>
      </c>
      <c r="G248" s="25" t="s">
        <v>65</v>
      </c>
      <c r="H248" s="25"/>
    </row>
    <row r="249" spans="1:8" x14ac:dyDescent="0.2">
      <c r="A249" s="26" t="s">
        <v>340</v>
      </c>
      <c r="B249" s="30">
        <v>249</v>
      </c>
      <c r="C249" s="30">
        <v>178</v>
      </c>
      <c r="D249" s="30">
        <v>163</v>
      </c>
      <c r="E249" s="30">
        <v>435</v>
      </c>
      <c r="F249" s="28">
        <v>1025</v>
      </c>
      <c r="G249" s="25" t="s">
        <v>98</v>
      </c>
      <c r="H249" s="25"/>
    </row>
    <row r="250" spans="1:8" x14ac:dyDescent="0.2">
      <c r="A250" s="26" t="s">
        <v>341</v>
      </c>
      <c r="B250" s="30">
        <v>497</v>
      </c>
      <c r="C250" s="30">
        <v>331</v>
      </c>
      <c r="D250" s="30">
        <v>333</v>
      </c>
      <c r="E250" s="30">
        <v>770</v>
      </c>
      <c r="F250" s="28">
        <v>1931</v>
      </c>
      <c r="G250" s="25" t="s">
        <v>235</v>
      </c>
      <c r="H250" s="25"/>
    </row>
    <row r="251" spans="1:8" x14ac:dyDescent="0.2">
      <c r="A251" s="26" t="s">
        <v>342</v>
      </c>
      <c r="B251" s="27">
        <v>254</v>
      </c>
      <c r="C251" s="27">
        <v>177</v>
      </c>
      <c r="D251" s="27">
        <v>202</v>
      </c>
      <c r="E251" s="27">
        <v>462</v>
      </c>
      <c r="F251" s="28">
        <v>1095</v>
      </c>
      <c r="G251" s="25" t="s">
        <v>61</v>
      </c>
      <c r="H251" s="25"/>
    </row>
    <row r="252" spans="1:8" x14ac:dyDescent="0.2">
      <c r="A252" s="26" t="s">
        <v>343</v>
      </c>
      <c r="B252" s="27">
        <v>12</v>
      </c>
      <c r="C252" s="27">
        <v>7</v>
      </c>
      <c r="D252" s="27">
        <v>8</v>
      </c>
      <c r="E252" s="27">
        <v>20</v>
      </c>
      <c r="F252" s="28">
        <v>47</v>
      </c>
      <c r="G252" s="25" t="s">
        <v>63</v>
      </c>
      <c r="H252" s="25"/>
    </row>
    <row r="253" spans="1:8" x14ac:dyDescent="0.2">
      <c r="A253" s="26" t="s">
        <v>344</v>
      </c>
      <c r="B253" s="31">
        <v>126</v>
      </c>
      <c r="C253" s="31">
        <v>84</v>
      </c>
      <c r="D253" s="31">
        <v>95</v>
      </c>
      <c r="E253" s="31">
        <v>221</v>
      </c>
      <c r="F253" s="28">
        <v>526</v>
      </c>
      <c r="G253" s="25" t="s">
        <v>135</v>
      </c>
      <c r="H253" s="25"/>
    </row>
    <row r="254" spans="1:8" x14ac:dyDescent="0.2">
      <c r="A254" s="26" t="s">
        <v>345</v>
      </c>
      <c r="B254" s="27">
        <v>1773</v>
      </c>
      <c r="C254" s="27">
        <v>1066</v>
      </c>
      <c r="D254" s="27">
        <v>1170</v>
      </c>
      <c r="E254" s="27">
        <v>3039</v>
      </c>
      <c r="F254" s="28">
        <v>7048</v>
      </c>
      <c r="G254" s="25" t="s">
        <v>63</v>
      </c>
      <c r="H254" s="25"/>
    </row>
    <row r="255" spans="1:8" x14ac:dyDescent="0.2">
      <c r="A255" s="26" t="s">
        <v>346</v>
      </c>
      <c r="B255" s="27">
        <v>117</v>
      </c>
      <c r="C255" s="27">
        <v>71</v>
      </c>
      <c r="D255" s="27">
        <v>49</v>
      </c>
      <c r="E255" s="27">
        <v>115</v>
      </c>
      <c r="F255" s="28">
        <v>352</v>
      </c>
      <c r="G255" s="25" t="s">
        <v>100</v>
      </c>
      <c r="H255" s="25" t="s">
        <v>71</v>
      </c>
    </row>
    <row r="256" spans="1:8" x14ac:dyDescent="0.2">
      <c r="A256" s="26" t="s">
        <v>347</v>
      </c>
      <c r="B256" s="27">
        <v>14</v>
      </c>
      <c r="C256" s="27">
        <v>10</v>
      </c>
      <c r="D256" s="27">
        <v>11</v>
      </c>
      <c r="E256" s="27">
        <v>26</v>
      </c>
      <c r="F256" s="28">
        <v>61</v>
      </c>
      <c r="G256" s="25" t="s">
        <v>69</v>
      </c>
      <c r="H256" s="25"/>
    </row>
    <row r="257" spans="1:8" x14ac:dyDescent="0.2">
      <c r="A257" s="26" t="s">
        <v>348</v>
      </c>
      <c r="B257" s="27">
        <v>169</v>
      </c>
      <c r="C257" s="27">
        <v>99</v>
      </c>
      <c r="D257" s="27">
        <v>112</v>
      </c>
      <c r="E257" s="27">
        <v>97</v>
      </c>
      <c r="F257" s="28">
        <v>477</v>
      </c>
      <c r="G257" s="25" t="s">
        <v>148</v>
      </c>
      <c r="H257" s="25"/>
    </row>
    <row r="258" spans="1:8" x14ac:dyDescent="0.2">
      <c r="A258" s="26" t="s">
        <v>349</v>
      </c>
      <c r="B258" s="27">
        <v>46</v>
      </c>
      <c r="C258" s="27">
        <v>28</v>
      </c>
      <c r="D258" s="27">
        <v>32</v>
      </c>
      <c r="E258" s="27">
        <v>15</v>
      </c>
      <c r="F258" s="28">
        <v>121</v>
      </c>
      <c r="G258" s="25" t="s">
        <v>148</v>
      </c>
      <c r="H258" s="25"/>
    </row>
    <row r="259" spans="1:8" x14ac:dyDescent="0.2">
      <c r="A259" s="26" t="s">
        <v>350</v>
      </c>
      <c r="B259" s="27">
        <v>20427</v>
      </c>
      <c r="C259" s="27">
        <v>12435</v>
      </c>
      <c r="D259" s="27">
        <v>13728</v>
      </c>
      <c r="E259" s="27">
        <v>35412</v>
      </c>
      <c r="F259" s="28">
        <v>82002</v>
      </c>
      <c r="G259" s="25" t="s">
        <v>63</v>
      </c>
      <c r="H259" s="25"/>
    </row>
    <row r="260" spans="1:8" x14ac:dyDescent="0.2">
      <c r="A260" s="26" t="s">
        <v>63</v>
      </c>
      <c r="B260" s="27">
        <v>7359</v>
      </c>
      <c r="C260" s="27">
        <v>4251</v>
      </c>
      <c r="D260" s="27">
        <v>4898</v>
      </c>
      <c r="E260" s="27">
        <v>10749</v>
      </c>
      <c r="F260" s="28">
        <v>27257</v>
      </c>
      <c r="G260" s="25" t="s">
        <v>63</v>
      </c>
      <c r="H260" s="25"/>
    </row>
    <row r="261" spans="1:8" x14ac:dyDescent="0.2">
      <c r="A261" s="26" t="s">
        <v>351</v>
      </c>
      <c r="B261" s="30">
        <v>604</v>
      </c>
      <c r="C261" s="30">
        <v>431</v>
      </c>
      <c r="D261" s="30">
        <v>396</v>
      </c>
      <c r="E261" s="30">
        <v>1049</v>
      </c>
      <c r="F261" s="28">
        <v>2480</v>
      </c>
      <c r="G261" s="25" t="s">
        <v>98</v>
      </c>
      <c r="H261" s="25"/>
    </row>
    <row r="262" spans="1:8" x14ac:dyDescent="0.2">
      <c r="A262" s="26" t="s">
        <v>352</v>
      </c>
      <c r="B262" s="27">
        <v>201</v>
      </c>
      <c r="C262" s="27">
        <v>112</v>
      </c>
      <c r="D262" s="27">
        <v>132</v>
      </c>
      <c r="E262" s="27">
        <v>174</v>
      </c>
      <c r="F262" s="28">
        <v>619</v>
      </c>
      <c r="G262" s="25" t="s">
        <v>148</v>
      </c>
      <c r="H262" s="25"/>
    </row>
    <row r="263" spans="1:8" x14ac:dyDescent="0.2">
      <c r="A263" s="26" t="s">
        <v>353</v>
      </c>
      <c r="B263" s="27">
        <v>1</v>
      </c>
      <c r="C263" s="27">
        <v>1</v>
      </c>
      <c r="D263" s="27">
        <v>0</v>
      </c>
      <c r="E263" s="27">
        <v>0</v>
      </c>
      <c r="F263" s="28">
        <v>2</v>
      </c>
      <c r="G263" s="25" t="s">
        <v>354</v>
      </c>
      <c r="H263" s="25" t="s">
        <v>71</v>
      </c>
    </row>
    <row r="264" spans="1:8" x14ac:dyDescent="0.2">
      <c r="A264" s="26" t="s">
        <v>355</v>
      </c>
      <c r="B264" s="27">
        <v>123</v>
      </c>
      <c r="C264" s="27">
        <v>72</v>
      </c>
      <c r="D264" s="27">
        <v>81</v>
      </c>
      <c r="E264" s="27">
        <v>218</v>
      </c>
      <c r="F264" s="28">
        <v>494</v>
      </c>
      <c r="G264" s="25" t="s">
        <v>63</v>
      </c>
      <c r="H264" s="25"/>
    </row>
    <row r="265" spans="1:8" x14ac:dyDescent="0.2">
      <c r="A265" s="26" t="s">
        <v>356</v>
      </c>
      <c r="B265" s="36">
        <v>1352</v>
      </c>
      <c r="C265" s="36">
        <v>1056</v>
      </c>
      <c r="D265" s="36">
        <v>1091</v>
      </c>
      <c r="E265" s="36">
        <v>2600</v>
      </c>
      <c r="F265" s="28">
        <v>6099</v>
      </c>
      <c r="G265" s="25" t="s">
        <v>166</v>
      </c>
      <c r="H265" s="25"/>
    </row>
    <row r="266" spans="1:8" x14ac:dyDescent="0.2">
      <c r="A266" s="26" t="s">
        <v>166</v>
      </c>
      <c r="B266" s="36">
        <v>1285</v>
      </c>
      <c r="C266" s="34">
        <v>984</v>
      </c>
      <c r="D266" s="36">
        <v>1015</v>
      </c>
      <c r="E266" s="36">
        <v>2398</v>
      </c>
      <c r="F266" s="28">
        <v>5682</v>
      </c>
      <c r="G266" s="25" t="s">
        <v>166</v>
      </c>
      <c r="H266" s="25"/>
    </row>
    <row r="267" spans="1:8" x14ac:dyDescent="0.2">
      <c r="A267" s="26" t="s">
        <v>357</v>
      </c>
      <c r="B267" s="27">
        <v>1</v>
      </c>
      <c r="C267" s="27">
        <v>1</v>
      </c>
      <c r="D267" s="27">
        <v>0</v>
      </c>
      <c r="E267" s="27">
        <v>0</v>
      </c>
      <c r="F267" s="28">
        <v>2</v>
      </c>
      <c r="G267" s="25" t="s">
        <v>63</v>
      </c>
      <c r="H267" s="25"/>
    </row>
    <row r="268" spans="1:8" x14ac:dyDescent="0.2">
      <c r="A268" s="26" t="s">
        <v>358</v>
      </c>
      <c r="B268" s="27">
        <v>26</v>
      </c>
      <c r="C268" s="27">
        <v>30</v>
      </c>
      <c r="D268" s="27">
        <v>34</v>
      </c>
      <c r="E268" s="27">
        <v>65</v>
      </c>
      <c r="F268" s="28">
        <v>155</v>
      </c>
      <c r="G268" s="25" t="s">
        <v>359</v>
      </c>
      <c r="H268" s="25" t="s">
        <v>71</v>
      </c>
    </row>
    <row r="269" spans="1:8" x14ac:dyDescent="0.2">
      <c r="A269" s="26" t="s">
        <v>360</v>
      </c>
      <c r="B269" s="27">
        <v>10</v>
      </c>
      <c r="C269" s="27">
        <v>6</v>
      </c>
      <c r="D269" s="27">
        <v>7</v>
      </c>
      <c r="E269" s="27">
        <v>15</v>
      </c>
      <c r="F269" s="28">
        <v>38</v>
      </c>
      <c r="G269" s="25" t="s">
        <v>63</v>
      </c>
      <c r="H269" s="25"/>
    </row>
    <row r="270" spans="1:8" x14ac:dyDescent="0.2">
      <c r="A270" s="26" t="s">
        <v>361</v>
      </c>
      <c r="B270" s="30">
        <v>925</v>
      </c>
      <c r="C270" s="30">
        <v>693</v>
      </c>
      <c r="D270" s="30">
        <v>825</v>
      </c>
      <c r="E270" s="30">
        <v>1958</v>
      </c>
      <c r="F270" s="28">
        <v>4401</v>
      </c>
      <c r="G270" s="25" t="s">
        <v>235</v>
      </c>
      <c r="H270" s="25"/>
    </row>
    <row r="271" spans="1:8" x14ac:dyDescent="0.2">
      <c r="A271" s="26" t="s">
        <v>362</v>
      </c>
      <c r="B271" s="29">
        <v>11</v>
      </c>
      <c r="C271" s="29">
        <v>5</v>
      </c>
      <c r="D271" s="29">
        <v>6</v>
      </c>
      <c r="E271" s="29">
        <v>14</v>
      </c>
      <c r="F271" s="28">
        <v>36</v>
      </c>
      <c r="G271" s="25" t="s">
        <v>93</v>
      </c>
      <c r="H271" s="25"/>
    </row>
    <row r="272" spans="1:8" x14ac:dyDescent="0.2">
      <c r="A272" s="26" t="s">
        <v>116</v>
      </c>
      <c r="B272" s="27">
        <v>55</v>
      </c>
      <c r="C272" s="27">
        <v>32</v>
      </c>
      <c r="D272" s="27">
        <v>37</v>
      </c>
      <c r="E272" s="27">
        <v>61</v>
      </c>
      <c r="F272" s="28">
        <v>185</v>
      </c>
      <c r="G272" s="25" t="s">
        <v>116</v>
      </c>
      <c r="H272" s="25"/>
    </row>
    <row r="273" spans="1:8" x14ac:dyDescent="0.2">
      <c r="A273" s="26" t="s">
        <v>363</v>
      </c>
      <c r="B273" s="29">
        <v>315</v>
      </c>
      <c r="C273" s="29">
        <v>206</v>
      </c>
      <c r="D273" s="29">
        <v>239</v>
      </c>
      <c r="E273" s="29">
        <v>548</v>
      </c>
      <c r="F273" s="32">
        <v>1308</v>
      </c>
      <c r="G273" s="25" t="s">
        <v>155</v>
      </c>
      <c r="H273" s="25"/>
    </row>
    <row r="274" spans="1:8" x14ac:dyDescent="0.2">
      <c r="A274" s="26" t="s">
        <v>364</v>
      </c>
      <c r="B274" s="27">
        <v>51</v>
      </c>
      <c r="C274" s="27">
        <v>26</v>
      </c>
      <c r="D274" s="27">
        <v>37</v>
      </c>
      <c r="E274" s="27">
        <v>81</v>
      </c>
      <c r="F274" s="28">
        <v>195</v>
      </c>
      <c r="G274" s="25" t="s">
        <v>364</v>
      </c>
      <c r="H274" s="25" t="s">
        <v>71</v>
      </c>
    </row>
    <row r="275" spans="1:8" x14ac:dyDescent="0.2">
      <c r="A275" s="26" t="s">
        <v>365</v>
      </c>
      <c r="B275" s="27">
        <v>124</v>
      </c>
      <c r="C275" s="27">
        <v>72</v>
      </c>
      <c r="D275" s="27">
        <v>78</v>
      </c>
      <c r="E275" s="27">
        <v>195</v>
      </c>
      <c r="F275" s="28">
        <v>469</v>
      </c>
      <c r="G275" s="25" t="s">
        <v>84</v>
      </c>
      <c r="H275" s="25"/>
    </row>
    <row r="276" spans="1:8" x14ac:dyDescent="0.2">
      <c r="A276" s="26" t="s">
        <v>366</v>
      </c>
      <c r="B276" s="27">
        <v>38</v>
      </c>
      <c r="C276" s="27">
        <v>23</v>
      </c>
      <c r="D276" s="27">
        <v>31</v>
      </c>
      <c r="E276" s="27">
        <v>75</v>
      </c>
      <c r="F276" s="28">
        <v>167</v>
      </c>
      <c r="G276" s="25" t="s">
        <v>367</v>
      </c>
      <c r="H276" s="25" t="s">
        <v>71</v>
      </c>
    </row>
    <row r="277" spans="1:8" x14ac:dyDescent="0.2">
      <c r="A277" s="26" t="s">
        <v>368</v>
      </c>
      <c r="B277" s="27">
        <v>13</v>
      </c>
      <c r="C277" s="27">
        <v>8</v>
      </c>
      <c r="D277" s="27">
        <v>9</v>
      </c>
      <c r="E277" s="27">
        <v>23</v>
      </c>
      <c r="F277" s="28">
        <v>53</v>
      </c>
      <c r="G277" s="25" t="s">
        <v>63</v>
      </c>
      <c r="H277" s="25"/>
    </row>
    <row r="278" spans="1:8" x14ac:dyDescent="0.2">
      <c r="A278" s="26" t="s">
        <v>369</v>
      </c>
      <c r="B278" s="29">
        <v>93</v>
      </c>
      <c r="C278" s="29">
        <v>73</v>
      </c>
      <c r="D278" s="29">
        <v>66</v>
      </c>
      <c r="E278" s="29">
        <v>79</v>
      </c>
      <c r="F278" s="28">
        <v>311</v>
      </c>
      <c r="G278" s="25" t="s">
        <v>93</v>
      </c>
      <c r="H278" s="25"/>
    </row>
    <row r="279" spans="1:8" x14ac:dyDescent="0.2">
      <c r="A279" s="26" t="s">
        <v>249</v>
      </c>
      <c r="B279" s="27">
        <v>291</v>
      </c>
      <c r="C279" s="27">
        <v>179</v>
      </c>
      <c r="D279" s="27">
        <v>177</v>
      </c>
      <c r="E279" s="27">
        <v>702</v>
      </c>
      <c r="F279" s="28">
        <v>1349</v>
      </c>
      <c r="G279" s="25" t="s">
        <v>249</v>
      </c>
      <c r="H279" s="25" t="s">
        <v>71</v>
      </c>
    </row>
    <row r="280" spans="1:8" x14ac:dyDescent="0.2">
      <c r="A280" s="26" t="s">
        <v>370</v>
      </c>
      <c r="B280" s="29">
        <v>80</v>
      </c>
      <c r="C280" s="29">
        <v>56</v>
      </c>
      <c r="D280" s="29">
        <v>77</v>
      </c>
      <c r="E280" s="29">
        <v>341</v>
      </c>
      <c r="F280" s="28">
        <v>554</v>
      </c>
      <c r="G280" s="25" t="s">
        <v>177</v>
      </c>
      <c r="H280" s="25"/>
    </row>
    <row r="281" spans="1:8" x14ac:dyDescent="0.2">
      <c r="A281" s="26" t="s">
        <v>371</v>
      </c>
      <c r="B281" s="27">
        <v>1488</v>
      </c>
      <c r="C281" s="27">
        <v>1007</v>
      </c>
      <c r="D281" s="27">
        <v>1140</v>
      </c>
      <c r="E281" s="27">
        <v>2610</v>
      </c>
      <c r="F281" s="28">
        <v>6245</v>
      </c>
      <c r="G281" s="25" t="s">
        <v>108</v>
      </c>
      <c r="H281" s="25"/>
    </row>
    <row r="282" spans="1:8" x14ac:dyDescent="0.2">
      <c r="A282" s="26" t="s">
        <v>372</v>
      </c>
      <c r="B282" s="27">
        <v>233</v>
      </c>
      <c r="C282" s="27">
        <v>129</v>
      </c>
      <c r="D282" s="27">
        <v>143</v>
      </c>
      <c r="E282" s="27">
        <v>150</v>
      </c>
      <c r="F282" s="28">
        <v>655</v>
      </c>
      <c r="G282" s="25" t="s">
        <v>96</v>
      </c>
      <c r="H282" s="25"/>
    </row>
    <row r="283" spans="1:8" x14ac:dyDescent="0.2">
      <c r="A283" s="26" t="s">
        <v>373</v>
      </c>
      <c r="B283" s="30">
        <v>1351</v>
      </c>
      <c r="C283" s="30">
        <v>966</v>
      </c>
      <c r="D283" s="30">
        <v>886</v>
      </c>
      <c r="E283" s="30">
        <v>2348</v>
      </c>
      <c r="F283" s="28">
        <v>5551</v>
      </c>
      <c r="G283" s="25" t="s">
        <v>98</v>
      </c>
      <c r="H283" s="25"/>
    </row>
    <row r="284" spans="1:8" x14ac:dyDescent="0.2">
      <c r="A284" s="26" t="s">
        <v>98</v>
      </c>
      <c r="B284" s="30">
        <v>1085</v>
      </c>
      <c r="C284" s="30">
        <v>775</v>
      </c>
      <c r="D284" s="30">
        <v>711</v>
      </c>
      <c r="E284" s="30">
        <v>1885</v>
      </c>
      <c r="F284" s="28">
        <v>4456</v>
      </c>
      <c r="G284" s="25" t="s">
        <v>98</v>
      </c>
      <c r="H284" s="25"/>
    </row>
    <row r="285" spans="1:8" x14ac:dyDescent="0.2">
      <c r="A285" s="26" t="s">
        <v>374</v>
      </c>
      <c r="B285" s="27">
        <v>41</v>
      </c>
      <c r="C285" s="27">
        <v>24</v>
      </c>
      <c r="D285" s="27">
        <v>26</v>
      </c>
      <c r="E285" s="27">
        <v>38</v>
      </c>
      <c r="F285" s="28">
        <v>129</v>
      </c>
      <c r="G285" s="25" t="s">
        <v>116</v>
      </c>
      <c r="H285" s="25"/>
    </row>
    <row r="286" spans="1:8" x14ac:dyDescent="0.2">
      <c r="A286" s="26" t="s">
        <v>375</v>
      </c>
      <c r="B286" s="27">
        <v>193</v>
      </c>
      <c r="C286" s="27">
        <v>101</v>
      </c>
      <c r="D286" s="27">
        <v>112</v>
      </c>
      <c r="E286" s="27">
        <v>257</v>
      </c>
      <c r="F286" s="28">
        <v>663</v>
      </c>
      <c r="G286" s="25" t="s">
        <v>96</v>
      </c>
      <c r="H286" s="25"/>
    </row>
    <row r="287" spans="1:8" x14ac:dyDescent="0.2">
      <c r="A287" s="26" t="s">
        <v>376</v>
      </c>
      <c r="B287" s="27">
        <v>1004</v>
      </c>
      <c r="C287" s="27">
        <v>570</v>
      </c>
      <c r="D287" s="27">
        <v>565</v>
      </c>
      <c r="E287" s="27">
        <v>1151</v>
      </c>
      <c r="F287" s="28">
        <v>3290</v>
      </c>
      <c r="G287" s="25" t="s">
        <v>148</v>
      </c>
      <c r="H287" s="25"/>
    </row>
    <row r="288" spans="1:8" x14ac:dyDescent="0.2">
      <c r="A288" s="26" t="s">
        <v>377</v>
      </c>
      <c r="B288" s="27">
        <v>42</v>
      </c>
      <c r="C288" s="27">
        <v>29</v>
      </c>
      <c r="D288" s="27">
        <v>33</v>
      </c>
      <c r="E288" s="27">
        <v>73</v>
      </c>
      <c r="F288" s="28">
        <v>177</v>
      </c>
      <c r="G288" s="25" t="s">
        <v>69</v>
      </c>
      <c r="H288" s="25"/>
    </row>
    <row r="289" spans="1:8" x14ac:dyDescent="0.2">
      <c r="A289" s="26" t="s">
        <v>378</v>
      </c>
      <c r="B289" s="33">
        <v>1546</v>
      </c>
      <c r="C289" s="33">
        <v>991</v>
      </c>
      <c r="D289" s="33">
        <v>1100</v>
      </c>
      <c r="E289" s="33">
        <v>2724</v>
      </c>
      <c r="F289" s="28">
        <v>6361</v>
      </c>
      <c r="G289" s="25" t="s">
        <v>160</v>
      </c>
      <c r="H289" s="25"/>
    </row>
    <row r="290" spans="1:8" x14ac:dyDescent="0.2">
      <c r="A290" s="26" t="s">
        <v>73</v>
      </c>
      <c r="B290" s="27">
        <v>3</v>
      </c>
      <c r="C290" s="27">
        <v>2</v>
      </c>
      <c r="D290" s="27">
        <v>3</v>
      </c>
      <c r="E290" s="27">
        <v>5</v>
      </c>
      <c r="F290" s="28">
        <v>13</v>
      </c>
      <c r="G290" s="25" t="s">
        <v>73</v>
      </c>
      <c r="H290" s="25" t="s">
        <v>71</v>
      </c>
    </row>
    <row r="291" spans="1:8" x14ac:dyDescent="0.2">
      <c r="A291" s="26" t="s">
        <v>359</v>
      </c>
      <c r="B291" s="27">
        <v>13</v>
      </c>
      <c r="C291" s="27">
        <v>16</v>
      </c>
      <c r="D291" s="27">
        <v>21</v>
      </c>
      <c r="E291" s="27">
        <v>35</v>
      </c>
      <c r="F291" s="28">
        <v>85</v>
      </c>
      <c r="G291" s="25" t="s">
        <v>359</v>
      </c>
      <c r="H291" s="25" t="s">
        <v>71</v>
      </c>
    </row>
    <row r="292" spans="1:8" x14ac:dyDescent="0.2">
      <c r="A292" s="26" t="s">
        <v>379</v>
      </c>
      <c r="B292" s="27">
        <v>101</v>
      </c>
      <c r="C292" s="27">
        <v>61</v>
      </c>
      <c r="D292" s="27">
        <v>65</v>
      </c>
      <c r="E292" s="27">
        <v>162</v>
      </c>
      <c r="F292" s="28">
        <v>389</v>
      </c>
      <c r="G292" s="25" t="s">
        <v>63</v>
      </c>
      <c r="H292" s="25"/>
    </row>
    <row r="293" spans="1:8" x14ac:dyDescent="0.2">
      <c r="A293" s="26" t="s">
        <v>380</v>
      </c>
      <c r="B293" s="27">
        <v>5</v>
      </c>
      <c r="C293" s="27">
        <v>3</v>
      </c>
      <c r="D293" s="27">
        <v>3</v>
      </c>
      <c r="E293" s="27">
        <v>8</v>
      </c>
      <c r="F293" s="28">
        <v>19</v>
      </c>
      <c r="G293" s="25" t="s">
        <v>217</v>
      </c>
      <c r="H293" s="25"/>
    </row>
    <row r="294" spans="1:8" x14ac:dyDescent="0.2">
      <c r="A294" s="26" t="s">
        <v>381</v>
      </c>
      <c r="B294" s="27">
        <v>164</v>
      </c>
      <c r="C294" s="27">
        <v>114</v>
      </c>
      <c r="D294" s="27">
        <v>125</v>
      </c>
      <c r="E294" s="27">
        <v>294</v>
      </c>
      <c r="F294" s="28">
        <v>697</v>
      </c>
      <c r="G294" s="25" t="s">
        <v>61</v>
      </c>
      <c r="H294" s="25"/>
    </row>
    <row r="295" spans="1:8" x14ac:dyDescent="0.2">
      <c r="A295" s="26" t="s">
        <v>382</v>
      </c>
      <c r="B295" s="27">
        <v>23</v>
      </c>
      <c r="C295" s="27">
        <v>13</v>
      </c>
      <c r="D295" s="27">
        <v>13</v>
      </c>
      <c r="E295" s="27">
        <v>12</v>
      </c>
      <c r="F295" s="28">
        <v>61</v>
      </c>
      <c r="G295" s="25" t="s">
        <v>148</v>
      </c>
      <c r="H295" s="25"/>
    </row>
    <row r="296" spans="1:8" x14ac:dyDescent="0.2">
      <c r="A296" s="26" t="s">
        <v>383</v>
      </c>
      <c r="B296" s="27">
        <v>269</v>
      </c>
      <c r="C296" s="27">
        <v>161</v>
      </c>
      <c r="D296" s="27">
        <v>175</v>
      </c>
      <c r="E296" s="27">
        <v>461</v>
      </c>
      <c r="F296" s="28">
        <v>1066</v>
      </c>
      <c r="G296" s="25" t="s">
        <v>63</v>
      </c>
      <c r="H296" s="25"/>
    </row>
    <row r="297" spans="1:8" x14ac:dyDescent="0.2">
      <c r="A297" s="26" t="s">
        <v>384</v>
      </c>
      <c r="B297" s="29">
        <v>157</v>
      </c>
      <c r="C297" s="29">
        <v>102</v>
      </c>
      <c r="D297" s="29">
        <v>119</v>
      </c>
      <c r="E297" s="29">
        <v>272</v>
      </c>
      <c r="F297" s="32">
        <v>650</v>
      </c>
      <c r="G297" s="25" t="s">
        <v>155</v>
      </c>
      <c r="H297" s="25"/>
    </row>
    <row r="298" spans="1:8" x14ac:dyDescent="0.2">
      <c r="A298" s="26" t="s">
        <v>155</v>
      </c>
      <c r="B298" s="29">
        <v>374</v>
      </c>
      <c r="C298" s="29">
        <v>244</v>
      </c>
      <c r="D298" s="29">
        <v>283</v>
      </c>
      <c r="E298" s="29">
        <v>650</v>
      </c>
      <c r="F298" s="32">
        <v>1551</v>
      </c>
      <c r="G298" s="25" t="s">
        <v>155</v>
      </c>
      <c r="H298" s="25"/>
    </row>
    <row r="299" spans="1:8" x14ac:dyDescent="0.2">
      <c r="A299" s="26" t="s">
        <v>385</v>
      </c>
      <c r="B299" s="27">
        <v>205</v>
      </c>
      <c r="C299" s="27">
        <v>123</v>
      </c>
      <c r="D299" s="27">
        <v>137</v>
      </c>
      <c r="E299" s="27">
        <v>350</v>
      </c>
      <c r="F299" s="28">
        <v>815</v>
      </c>
      <c r="G299" s="25" t="s">
        <v>63</v>
      </c>
      <c r="H299" s="25"/>
    </row>
    <row r="300" spans="1:8" x14ac:dyDescent="0.2">
      <c r="A300" s="26" t="s">
        <v>386</v>
      </c>
      <c r="B300" s="27">
        <v>289</v>
      </c>
      <c r="C300" s="27">
        <v>197</v>
      </c>
      <c r="D300" s="27">
        <v>216</v>
      </c>
      <c r="E300" s="27">
        <v>462</v>
      </c>
      <c r="F300" s="28">
        <v>1164</v>
      </c>
      <c r="G300" s="25" t="s">
        <v>146</v>
      </c>
      <c r="H300" s="25"/>
    </row>
    <row r="301" spans="1:8" x14ac:dyDescent="0.2">
      <c r="A301" s="26" t="s">
        <v>387</v>
      </c>
      <c r="B301" s="27">
        <v>75</v>
      </c>
      <c r="C301" s="27">
        <v>44</v>
      </c>
      <c r="D301" s="27">
        <v>50</v>
      </c>
      <c r="E301" s="27">
        <v>60</v>
      </c>
      <c r="F301" s="28">
        <v>229</v>
      </c>
      <c r="G301" s="25" t="s">
        <v>84</v>
      </c>
      <c r="H301" s="25"/>
    </row>
    <row r="302" spans="1:8" x14ac:dyDescent="0.2">
      <c r="A302" s="26" t="s">
        <v>388</v>
      </c>
      <c r="B302" s="27">
        <v>1500</v>
      </c>
      <c r="C302" s="27">
        <v>993</v>
      </c>
      <c r="D302" s="27">
        <v>1112</v>
      </c>
      <c r="E302" s="27">
        <v>2564</v>
      </c>
      <c r="F302" s="28">
        <v>6169</v>
      </c>
      <c r="G302" s="25" t="s">
        <v>108</v>
      </c>
      <c r="H302" s="25"/>
    </row>
    <row r="303" spans="1:8" x14ac:dyDescent="0.2">
      <c r="A303" s="26" t="s">
        <v>389</v>
      </c>
      <c r="B303" s="27">
        <v>273</v>
      </c>
      <c r="C303" s="27">
        <v>154</v>
      </c>
      <c r="D303" s="27">
        <v>185</v>
      </c>
      <c r="E303" s="27">
        <v>316</v>
      </c>
      <c r="F303" s="28">
        <v>928</v>
      </c>
      <c r="G303" s="25" t="s">
        <v>148</v>
      </c>
      <c r="H303" s="25"/>
    </row>
    <row r="304" spans="1:8" x14ac:dyDescent="0.2">
      <c r="A304" s="26" t="s">
        <v>390</v>
      </c>
      <c r="B304" s="27">
        <v>97</v>
      </c>
      <c r="C304" s="27">
        <v>60</v>
      </c>
      <c r="D304" s="27">
        <v>70</v>
      </c>
      <c r="E304" s="27">
        <v>164</v>
      </c>
      <c r="F304" s="28">
        <v>391</v>
      </c>
      <c r="G304" s="25" t="s">
        <v>90</v>
      </c>
      <c r="H304" s="25" t="s">
        <v>71</v>
      </c>
    </row>
    <row r="305" spans="1:8" x14ac:dyDescent="0.2">
      <c r="A305" s="26" t="s">
        <v>391</v>
      </c>
      <c r="B305" s="27">
        <v>11</v>
      </c>
      <c r="C305" s="27">
        <v>7</v>
      </c>
      <c r="D305" s="27">
        <v>8</v>
      </c>
      <c r="E305" s="27">
        <v>19</v>
      </c>
      <c r="F305" s="28">
        <v>45</v>
      </c>
      <c r="G305" s="25" t="s">
        <v>217</v>
      </c>
      <c r="H305" s="25"/>
    </row>
    <row r="306" spans="1:8" x14ac:dyDescent="0.2">
      <c r="A306" s="26" t="s">
        <v>392</v>
      </c>
      <c r="B306" s="27">
        <v>814</v>
      </c>
      <c r="C306" s="27">
        <v>492</v>
      </c>
      <c r="D306" s="27">
        <v>527</v>
      </c>
      <c r="E306" s="27">
        <v>1093</v>
      </c>
      <c r="F306" s="28">
        <v>2926</v>
      </c>
      <c r="G306" s="25" t="s">
        <v>148</v>
      </c>
      <c r="H306" s="25"/>
    </row>
    <row r="307" spans="1:8" x14ac:dyDescent="0.2">
      <c r="A307" s="26" t="s">
        <v>393</v>
      </c>
      <c r="B307" s="27">
        <v>395</v>
      </c>
      <c r="C307" s="27">
        <v>262</v>
      </c>
      <c r="D307" s="27">
        <v>289</v>
      </c>
      <c r="E307" s="27">
        <v>627</v>
      </c>
      <c r="F307" s="28">
        <v>1573</v>
      </c>
      <c r="G307" s="25" t="s">
        <v>108</v>
      </c>
      <c r="H307" s="25"/>
    </row>
    <row r="308" spans="1:8" x14ac:dyDescent="0.2">
      <c r="A308" s="26" t="s">
        <v>394</v>
      </c>
      <c r="B308" s="27">
        <v>185</v>
      </c>
      <c r="C308" s="27">
        <v>106</v>
      </c>
      <c r="D308" s="27">
        <v>141</v>
      </c>
      <c r="E308" s="27">
        <v>403</v>
      </c>
      <c r="F308" s="28">
        <v>835</v>
      </c>
      <c r="G308" s="25" t="s">
        <v>77</v>
      </c>
      <c r="H308" s="25"/>
    </row>
    <row r="309" spans="1:8" x14ac:dyDescent="0.2">
      <c r="A309" s="26" t="s">
        <v>77</v>
      </c>
      <c r="B309" s="27">
        <v>51</v>
      </c>
      <c r="C309" s="27">
        <v>30</v>
      </c>
      <c r="D309" s="27">
        <v>32</v>
      </c>
      <c r="E309" s="27">
        <v>67</v>
      </c>
      <c r="F309" s="28">
        <v>180</v>
      </c>
      <c r="G309" s="25" t="s">
        <v>77</v>
      </c>
      <c r="H309" s="25"/>
    </row>
    <row r="310" spans="1:8" x14ac:dyDescent="0.2">
      <c r="A310" s="26" t="s">
        <v>395</v>
      </c>
      <c r="B310" s="27">
        <v>645</v>
      </c>
      <c r="C310" s="27">
        <v>506</v>
      </c>
      <c r="D310" s="27">
        <v>711</v>
      </c>
      <c r="E310" s="27">
        <v>3575</v>
      </c>
      <c r="F310" s="28">
        <v>5437</v>
      </c>
      <c r="G310" s="25" t="s">
        <v>153</v>
      </c>
      <c r="H310" s="25" t="s">
        <v>71</v>
      </c>
    </row>
    <row r="311" spans="1:8" x14ac:dyDescent="0.2">
      <c r="A311" s="26" t="s">
        <v>396</v>
      </c>
      <c r="B311" s="27">
        <v>38</v>
      </c>
      <c r="C311" s="27">
        <v>29</v>
      </c>
      <c r="D311" s="27">
        <v>34</v>
      </c>
      <c r="E311" s="27">
        <v>80</v>
      </c>
      <c r="F311" s="28">
        <v>181</v>
      </c>
      <c r="G311" s="25" t="s">
        <v>61</v>
      </c>
      <c r="H311" s="25"/>
    </row>
    <row r="312" spans="1:8" x14ac:dyDescent="0.2">
      <c r="A312" s="26" t="s">
        <v>397</v>
      </c>
      <c r="B312" s="27">
        <v>29</v>
      </c>
      <c r="C312" s="27">
        <v>23</v>
      </c>
      <c r="D312" s="27">
        <v>23</v>
      </c>
      <c r="E312" s="27">
        <v>60</v>
      </c>
      <c r="F312" s="28">
        <v>135</v>
      </c>
      <c r="G312" s="25" t="s">
        <v>269</v>
      </c>
      <c r="H312" s="25" t="s">
        <v>71</v>
      </c>
    </row>
    <row r="313" spans="1:8" x14ac:dyDescent="0.2">
      <c r="A313" s="26" t="s">
        <v>269</v>
      </c>
      <c r="B313" s="27">
        <v>475</v>
      </c>
      <c r="C313" s="27">
        <v>367</v>
      </c>
      <c r="D313" s="27">
        <v>346</v>
      </c>
      <c r="E313" s="27">
        <v>874</v>
      </c>
      <c r="F313" s="28">
        <v>2062</v>
      </c>
      <c r="G313" s="25" t="s">
        <v>269</v>
      </c>
      <c r="H313" s="25" t="s">
        <v>71</v>
      </c>
    </row>
    <row r="314" spans="1:8" x14ac:dyDescent="0.2">
      <c r="A314" s="26" t="s">
        <v>398</v>
      </c>
      <c r="B314" s="27">
        <v>330</v>
      </c>
      <c r="C314" s="27">
        <v>167</v>
      </c>
      <c r="D314" s="27">
        <v>158</v>
      </c>
      <c r="E314" s="27">
        <v>423</v>
      </c>
      <c r="F314" s="28">
        <v>1078</v>
      </c>
      <c r="G314" s="25" t="s">
        <v>65</v>
      </c>
      <c r="H314" s="25"/>
    </row>
    <row r="315" spans="1:8" x14ac:dyDescent="0.2">
      <c r="A315" s="26" t="s">
        <v>399</v>
      </c>
      <c r="B315" s="33">
        <v>186</v>
      </c>
      <c r="C315" s="33">
        <v>119</v>
      </c>
      <c r="D315" s="33">
        <v>136</v>
      </c>
      <c r="E315" s="33">
        <v>337</v>
      </c>
      <c r="F315" s="28">
        <v>778</v>
      </c>
      <c r="G315" s="25" t="s">
        <v>160</v>
      </c>
      <c r="H315" s="25"/>
    </row>
    <row r="316" spans="1:8" x14ac:dyDescent="0.2">
      <c r="A316" s="26" t="s">
        <v>400</v>
      </c>
      <c r="B316" s="27">
        <v>1</v>
      </c>
      <c r="C316" s="27">
        <v>1</v>
      </c>
      <c r="D316" s="27">
        <v>1</v>
      </c>
      <c r="E316" s="27">
        <v>2</v>
      </c>
      <c r="F316" s="28">
        <v>5</v>
      </c>
      <c r="G316" s="25" t="s">
        <v>69</v>
      </c>
      <c r="H316" s="25"/>
    </row>
    <row r="317" spans="1:8" x14ac:dyDescent="0.2">
      <c r="A317" s="26" t="s">
        <v>401</v>
      </c>
      <c r="B317" s="27">
        <v>205</v>
      </c>
      <c r="C317" s="27">
        <v>136</v>
      </c>
      <c r="D317" s="27">
        <v>151</v>
      </c>
      <c r="E317" s="27">
        <v>326</v>
      </c>
      <c r="F317" s="28">
        <v>818</v>
      </c>
      <c r="G317" s="25" t="s">
        <v>108</v>
      </c>
      <c r="H317" s="25"/>
    </row>
    <row r="318" spans="1:8" x14ac:dyDescent="0.2">
      <c r="A318" s="26" t="s">
        <v>402</v>
      </c>
      <c r="B318" s="27">
        <v>52</v>
      </c>
      <c r="C318" s="27">
        <v>31</v>
      </c>
      <c r="D318" s="27">
        <v>33</v>
      </c>
      <c r="E318" s="27">
        <v>85</v>
      </c>
      <c r="F318" s="28">
        <v>201</v>
      </c>
      <c r="G318" s="25" t="s">
        <v>63</v>
      </c>
      <c r="H318" s="25"/>
    </row>
    <row r="319" spans="1:8" x14ac:dyDescent="0.2">
      <c r="A319" s="26" t="s">
        <v>403</v>
      </c>
      <c r="B319" s="27">
        <v>111</v>
      </c>
      <c r="C319" s="27">
        <v>65</v>
      </c>
      <c r="D319" s="27">
        <v>72</v>
      </c>
      <c r="E319" s="27">
        <v>167</v>
      </c>
      <c r="F319" s="28">
        <v>415</v>
      </c>
      <c r="G319" s="25" t="s">
        <v>116</v>
      </c>
      <c r="H319" s="25"/>
    </row>
    <row r="320" spans="1:8" x14ac:dyDescent="0.2">
      <c r="A320" s="26" t="s">
        <v>404</v>
      </c>
      <c r="B320" s="33">
        <v>315</v>
      </c>
      <c r="C320" s="33">
        <v>202</v>
      </c>
      <c r="D320" s="33">
        <v>210</v>
      </c>
      <c r="E320" s="33">
        <v>520</v>
      </c>
      <c r="F320" s="28">
        <v>1247</v>
      </c>
      <c r="G320" s="25" t="s">
        <v>160</v>
      </c>
      <c r="H320" s="25"/>
    </row>
    <row r="321" spans="1:8" x14ac:dyDescent="0.2">
      <c r="A321" s="26" t="s">
        <v>405</v>
      </c>
      <c r="B321" s="27">
        <v>2059</v>
      </c>
      <c r="C321" s="27">
        <v>2075</v>
      </c>
      <c r="D321" s="27">
        <v>2815</v>
      </c>
      <c r="E321" s="27">
        <v>7816</v>
      </c>
      <c r="F321" s="28">
        <v>14765</v>
      </c>
      <c r="G321" s="25" t="s">
        <v>65</v>
      </c>
      <c r="H321" s="25"/>
    </row>
    <row r="322" spans="1:8" x14ac:dyDescent="0.2">
      <c r="A322" s="26" t="s">
        <v>406</v>
      </c>
      <c r="B322" s="27">
        <v>317</v>
      </c>
      <c r="C322" s="27">
        <v>174</v>
      </c>
      <c r="D322" s="27">
        <v>175</v>
      </c>
      <c r="E322" s="27">
        <v>502</v>
      </c>
      <c r="F322" s="28">
        <v>1168</v>
      </c>
      <c r="G322" s="25" t="s">
        <v>84</v>
      </c>
      <c r="H322" s="25"/>
    </row>
    <row r="323" spans="1:8" x14ac:dyDescent="0.2">
      <c r="A323" s="26" t="s">
        <v>407</v>
      </c>
      <c r="B323" s="27">
        <v>1268</v>
      </c>
      <c r="C323" s="27">
        <v>718</v>
      </c>
      <c r="D323" s="27">
        <v>883</v>
      </c>
      <c r="E323" s="27">
        <v>2574</v>
      </c>
      <c r="F323" s="28">
        <v>5443</v>
      </c>
      <c r="G323" s="25" t="s">
        <v>153</v>
      </c>
      <c r="H323" s="25" t="s">
        <v>71</v>
      </c>
    </row>
    <row r="324" spans="1:8" x14ac:dyDescent="0.2">
      <c r="A324" s="26" t="s">
        <v>408</v>
      </c>
      <c r="B324" s="27">
        <v>87</v>
      </c>
      <c r="C324" s="27">
        <v>59</v>
      </c>
      <c r="D324" s="27">
        <v>70</v>
      </c>
      <c r="E324" s="27">
        <v>155</v>
      </c>
      <c r="F324" s="28">
        <v>371</v>
      </c>
      <c r="G324" s="25" t="s">
        <v>146</v>
      </c>
      <c r="H324" s="25"/>
    </row>
    <row r="325" spans="1:8" x14ac:dyDescent="0.2">
      <c r="A325" s="26" t="s">
        <v>409</v>
      </c>
      <c r="B325" s="27">
        <v>2592</v>
      </c>
      <c r="C325" s="27">
        <v>1745</v>
      </c>
      <c r="D325" s="27">
        <v>1977</v>
      </c>
      <c r="E325" s="27">
        <v>4547</v>
      </c>
      <c r="F325" s="28">
        <v>10861</v>
      </c>
      <c r="G325" s="25" t="s">
        <v>61</v>
      </c>
      <c r="H325" s="25"/>
    </row>
    <row r="326" spans="1:8" x14ac:dyDescent="0.2">
      <c r="A326" s="26" t="s">
        <v>410</v>
      </c>
      <c r="B326" s="27">
        <v>83</v>
      </c>
      <c r="C326" s="27">
        <v>59</v>
      </c>
      <c r="D326" s="27">
        <v>66</v>
      </c>
      <c r="E326" s="27">
        <v>155</v>
      </c>
      <c r="F326" s="28">
        <v>363</v>
      </c>
      <c r="G326" s="25" t="s">
        <v>69</v>
      </c>
      <c r="H326" s="25"/>
    </row>
    <row r="327" spans="1:8" x14ac:dyDescent="0.2">
      <c r="A327" s="26" t="s">
        <v>69</v>
      </c>
      <c r="B327" s="27">
        <v>1240</v>
      </c>
      <c r="C327" s="27">
        <v>879</v>
      </c>
      <c r="D327" s="27">
        <v>979</v>
      </c>
      <c r="E327" s="27">
        <v>2174</v>
      </c>
      <c r="F327" s="28">
        <v>5272</v>
      </c>
      <c r="G327" s="25" t="s">
        <v>69</v>
      </c>
      <c r="H327" s="25"/>
    </row>
    <row r="328" spans="1:8" x14ac:dyDescent="0.2">
      <c r="A328" s="26" t="s">
        <v>411</v>
      </c>
      <c r="B328" s="29">
        <v>111</v>
      </c>
      <c r="C328" s="29">
        <v>86</v>
      </c>
      <c r="D328" s="29">
        <v>105</v>
      </c>
      <c r="E328" s="29">
        <v>367</v>
      </c>
      <c r="F328" s="28">
        <v>669</v>
      </c>
      <c r="G328" s="25" t="s">
        <v>177</v>
      </c>
      <c r="H328" s="25"/>
    </row>
    <row r="329" spans="1:8" x14ac:dyDescent="0.2">
      <c r="A329" s="26" t="s">
        <v>412</v>
      </c>
      <c r="B329" s="27">
        <v>84</v>
      </c>
      <c r="C329" s="27">
        <v>47</v>
      </c>
      <c r="D329" s="27">
        <v>54</v>
      </c>
      <c r="E329" s="27">
        <v>42</v>
      </c>
      <c r="F329" s="28">
        <v>227</v>
      </c>
      <c r="G329" s="25" t="s">
        <v>84</v>
      </c>
      <c r="H329" s="25"/>
    </row>
    <row r="330" spans="1:8" x14ac:dyDescent="0.2">
      <c r="A330" s="26" t="s">
        <v>413</v>
      </c>
      <c r="B330" s="27">
        <v>20</v>
      </c>
      <c r="C330" s="27">
        <v>10</v>
      </c>
      <c r="D330" s="27">
        <v>14</v>
      </c>
      <c r="E330" s="27">
        <v>36</v>
      </c>
      <c r="F330" s="28">
        <v>80</v>
      </c>
      <c r="G330" s="25" t="s">
        <v>264</v>
      </c>
      <c r="H330" s="25"/>
    </row>
    <row r="331" spans="1:8" x14ac:dyDescent="0.2">
      <c r="A331" s="26" t="s">
        <v>414</v>
      </c>
      <c r="B331" s="27">
        <v>419</v>
      </c>
      <c r="C331" s="27">
        <v>284</v>
      </c>
      <c r="D331" s="27">
        <v>306</v>
      </c>
      <c r="E331" s="27">
        <v>784</v>
      </c>
      <c r="F331" s="28">
        <v>1793</v>
      </c>
      <c r="G331" s="25" t="s">
        <v>123</v>
      </c>
      <c r="H331" s="25"/>
    </row>
    <row r="332" spans="1:8" x14ac:dyDescent="0.2">
      <c r="A332" s="26" t="s">
        <v>415</v>
      </c>
      <c r="B332" s="27">
        <v>1688</v>
      </c>
      <c r="C332" s="27">
        <v>1160</v>
      </c>
      <c r="D332" s="27">
        <v>1351</v>
      </c>
      <c r="E332" s="27">
        <v>3102</v>
      </c>
      <c r="F332" s="28">
        <v>7301</v>
      </c>
      <c r="G332" s="25" t="s">
        <v>146</v>
      </c>
      <c r="H332" s="25"/>
    </row>
    <row r="333" spans="1:8" x14ac:dyDescent="0.2">
      <c r="A333" s="26" t="s">
        <v>416</v>
      </c>
      <c r="B333" s="29">
        <v>28</v>
      </c>
      <c r="C333" s="29">
        <v>18</v>
      </c>
      <c r="D333" s="29">
        <v>21</v>
      </c>
      <c r="E333" s="29">
        <v>48</v>
      </c>
      <c r="F333" s="32">
        <v>115</v>
      </c>
      <c r="G333" s="25" t="s">
        <v>155</v>
      </c>
      <c r="H333" s="25"/>
    </row>
    <row r="334" spans="1:8" x14ac:dyDescent="0.2">
      <c r="A334" s="26" t="s">
        <v>417</v>
      </c>
      <c r="B334" s="27">
        <v>121</v>
      </c>
      <c r="C334" s="27">
        <v>68</v>
      </c>
      <c r="D334" s="27">
        <v>70</v>
      </c>
      <c r="E334" s="27">
        <v>154</v>
      </c>
      <c r="F334" s="28">
        <v>413</v>
      </c>
      <c r="G334" s="25" t="s">
        <v>96</v>
      </c>
      <c r="H334" s="25"/>
    </row>
    <row r="335" spans="1:8" x14ac:dyDescent="0.2">
      <c r="A335" s="26" t="s">
        <v>418</v>
      </c>
      <c r="B335" s="27">
        <v>98</v>
      </c>
      <c r="C335" s="27">
        <v>67</v>
      </c>
      <c r="D335" s="27">
        <v>76</v>
      </c>
      <c r="E335" s="27">
        <v>172</v>
      </c>
      <c r="F335" s="28">
        <v>413</v>
      </c>
      <c r="G335" s="25" t="s">
        <v>108</v>
      </c>
      <c r="H335" s="25"/>
    </row>
    <row r="336" spans="1:8" x14ac:dyDescent="0.2">
      <c r="A336" s="26" t="s">
        <v>419</v>
      </c>
      <c r="B336" s="27">
        <v>63</v>
      </c>
      <c r="C336" s="27">
        <v>43</v>
      </c>
      <c r="D336" s="27">
        <v>50</v>
      </c>
      <c r="E336" s="27">
        <v>116</v>
      </c>
      <c r="F336" s="28">
        <v>272</v>
      </c>
      <c r="G336" s="25" t="s">
        <v>108</v>
      </c>
      <c r="H336" s="25"/>
    </row>
    <row r="337" spans="1:8" x14ac:dyDescent="0.2">
      <c r="A337" s="26" t="s">
        <v>420</v>
      </c>
      <c r="B337" s="27">
        <v>1395</v>
      </c>
      <c r="C337" s="27">
        <v>827</v>
      </c>
      <c r="D337" s="27">
        <v>898</v>
      </c>
      <c r="E337" s="27">
        <v>2332</v>
      </c>
      <c r="F337" s="28">
        <v>5452</v>
      </c>
      <c r="G337" s="25" t="s">
        <v>63</v>
      </c>
      <c r="H337" s="25"/>
    </row>
    <row r="338" spans="1:8" x14ac:dyDescent="0.2">
      <c r="A338" s="26" t="s">
        <v>421</v>
      </c>
      <c r="B338" s="27">
        <v>691</v>
      </c>
      <c r="C338" s="27">
        <v>432</v>
      </c>
      <c r="D338" s="27">
        <v>278</v>
      </c>
      <c r="E338" s="27">
        <v>587</v>
      </c>
      <c r="F338" s="28">
        <v>1988</v>
      </c>
      <c r="G338" s="25" t="s">
        <v>148</v>
      </c>
      <c r="H338" s="25"/>
    </row>
    <row r="339" spans="1:8" x14ac:dyDescent="0.2">
      <c r="A339" s="26" t="s">
        <v>422</v>
      </c>
      <c r="B339" s="27">
        <v>4</v>
      </c>
      <c r="C339" s="27">
        <v>3</v>
      </c>
      <c r="D339" s="27">
        <v>3</v>
      </c>
      <c r="E339" s="27">
        <v>6</v>
      </c>
      <c r="F339" s="28">
        <v>16</v>
      </c>
      <c r="G339" s="25" t="s">
        <v>63</v>
      </c>
      <c r="H339" s="25"/>
    </row>
    <row r="340" spans="1:8" x14ac:dyDescent="0.2">
      <c r="A340" s="26" t="s">
        <v>423</v>
      </c>
      <c r="B340" s="27">
        <v>141</v>
      </c>
      <c r="C340" s="27">
        <v>100</v>
      </c>
      <c r="D340" s="27">
        <v>93</v>
      </c>
      <c r="E340" s="27">
        <v>303</v>
      </c>
      <c r="F340" s="28">
        <v>637</v>
      </c>
      <c r="G340" s="25" t="s">
        <v>123</v>
      </c>
      <c r="H340" s="25"/>
    </row>
    <row r="341" spans="1:8" x14ac:dyDescent="0.2">
      <c r="A341" s="26" t="s">
        <v>424</v>
      </c>
      <c r="B341" s="27">
        <v>26</v>
      </c>
      <c r="C341" s="27">
        <v>16</v>
      </c>
      <c r="D341" s="27">
        <v>17</v>
      </c>
      <c r="E341" s="27">
        <v>46</v>
      </c>
      <c r="F341" s="28">
        <v>105</v>
      </c>
      <c r="G341" s="25" t="s">
        <v>63</v>
      </c>
      <c r="H341" s="25"/>
    </row>
    <row r="342" spans="1:8" x14ac:dyDescent="0.2">
      <c r="A342" s="26" t="s">
        <v>425</v>
      </c>
      <c r="B342" s="29">
        <v>110</v>
      </c>
      <c r="C342" s="29">
        <v>82</v>
      </c>
      <c r="D342" s="29">
        <v>77</v>
      </c>
      <c r="E342" s="29">
        <v>319</v>
      </c>
      <c r="F342" s="28">
        <v>588</v>
      </c>
      <c r="G342" s="25" t="s">
        <v>177</v>
      </c>
      <c r="H342" s="25"/>
    </row>
    <row r="343" spans="1:8" x14ac:dyDescent="0.2">
      <c r="A343" s="26" t="s">
        <v>426</v>
      </c>
      <c r="B343" s="27">
        <v>340</v>
      </c>
      <c r="C343" s="27">
        <v>207</v>
      </c>
      <c r="D343" s="27">
        <v>224</v>
      </c>
      <c r="E343" s="27">
        <v>561</v>
      </c>
      <c r="F343" s="28">
        <v>1332</v>
      </c>
      <c r="G343" s="25" t="s">
        <v>63</v>
      </c>
      <c r="H343" s="25"/>
    </row>
    <row r="344" spans="1:8" x14ac:dyDescent="0.2">
      <c r="A344" s="26" t="s">
        <v>427</v>
      </c>
      <c r="B344" s="27">
        <v>356</v>
      </c>
      <c r="C344" s="27">
        <v>224</v>
      </c>
      <c r="D344" s="27">
        <v>259</v>
      </c>
      <c r="E344" s="27">
        <v>607</v>
      </c>
      <c r="F344" s="28">
        <v>1446</v>
      </c>
      <c r="G344" s="25" t="s">
        <v>90</v>
      </c>
      <c r="H344" s="25" t="s">
        <v>71</v>
      </c>
    </row>
    <row r="345" spans="1:8" x14ac:dyDescent="0.2">
      <c r="A345" s="26" t="s">
        <v>428</v>
      </c>
      <c r="B345" s="33">
        <v>636</v>
      </c>
      <c r="C345" s="33">
        <v>408</v>
      </c>
      <c r="D345" s="33">
        <v>416</v>
      </c>
      <c r="E345" s="33">
        <v>1031</v>
      </c>
      <c r="F345" s="28">
        <v>2491</v>
      </c>
      <c r="G345" s="25" t="s">
        <v>160</v>
      </c>
      <c r="H345" s="25"/>
    </row>
    <row r="346" spans="1:8" x14ac:dyDescent="0.2">
      <c r="A346" s="26" t="s">
        <v>429</v>
      </c>
      <c r="B346" s="27">
        <v>1026</v>
      </c>
      <c r="C346" s="27">
        <v>681</v>
      </c>
      <c r="D346" s="27">
        <v>759</v>
      </c>
      <c r="E346" s="27">
        <v>1814</v>
      </c>
      <c r="F346" s="28">
        <v>4280</v>
      </c>
      <c r="G346" s="25" t="s">
        <v>108</v>
      </c>
      <c r="H346" s="25"/>
    </row>
    <row r="347" spans="1:8" x14ac:dyDescent="0.2">
      <c r="A347" s="26" t="s">
        <v>430</v>
      </c>
      <c r="B347" s="27">
        <v>199</v>
      </c>
      <c r="C347" s="27">
        <v>103</v>
      </c>
      <c r="D347" s="27">
        <v>121</v>
      </c>
      <c r="E347" s="27">
        <v>322</v>
      </c>
      <c r="F347" s="28">
        <v>745</v>
      </c>
      <c r="G347" s="25" t="s">
        <v>175</v>
      </c>
      <c r="H347" s="25"/>
    </row>
    <row r="348" spans="1:8" x14ac:dyDescent="0.2">
      <c r="A348" s="26" t="s">
        <v>431</v>
      </c>
      <c r="B348" s="27">
        <v>217</v>
      </c>
      <c r="C348" s="27">
        <v>131</v>
      </c>
      <c r="D348" s="27">
        <v>140</v>
      </c>
      <c r="E348" s="27">
        <v>362</v>
      </c>
      <c r="F348" s="28">
        <v>850</v>
      </c>
      <c r="G348" s="25" t="s">
        <v>63</v>
      </c>
      <c r="H348" s="25"/>
    </row>
    <row r="349" spans="1:8" x14ac:dyDescent="0.2">
      <c r="A349" s="26" t="s">
        <v>432</v>
      </c>
      <c r="B349" s="27">
        <v>24</v>
      </c>
      <c r="C349" s="27">
        <v>14</v>
      </c>
      <c r="D349" s="27">
        <v>15</v>
      </c>
      <c r="E349" s="27">
        <v>7</v>
      </c>
      <c r="F349" s="28">
        <v>60</v>
      </c>
      <c r="G349" s="25" t="s">
        <v>65</v>
      </c>
      <c r="H349" s="25"/>
    </row>
    <row r="350" spans="1:8" x14ac:dyDescent="0.2">
      <c r="A350" s="26" t="s">
        <v>433</v>
      </c>
      <c r="B350" s="27">
        <v>80</v>
      </c>
      <c r="C350" s="27">
        <v>48</v>
      </c>
      <c r="D350" s="27">
        <v>43</v>
      </c>
      <c r="E350" s="27">
        <v>126</v>
      </c>
      <c r="F350" s="28">
        <v>297</v>
      </c>
      <c r="G350" s="25" t="s">
        <v>84</v>
      </c>
      <c r="H350" s="25"/>
    </row>
    <row r="351" spans="1:8" x14ac:dyDescent="0.2">
      <c r="A351" s="26" t="s">
        <v>434</v>
      </c>
      <c r="B351" s="27">
        <v>113</v>
      </c>
      <c r="C351" s="27">
        <v>71</v>
      </c>
      <c r="D351" s="27">
        <v>82</v>
      </c>
      <c r="E351" s="27">
        <v>193</v>
      </c>
      <c r="F351" s="28">
        <v>459</v>
      </c>
      <c r="G351" s="25" t="s">
        <v>90</v>
      </c>
      <c r="H351" s="25" t="s">
        <v>71</v>
      </c>
    </row>
    <row r="352" spans="1:8" x14ac:dyDescent="0.2">
      <c r="A352" s="26" t="s">
        <v>435</v>
      </c>
      <c r="B352" s="27">
        <v>392</v>
      </c>
      <c r="C352" s="27">
        <v>254</v>
      </c>
      <c r="D352" s="27">
        <v>316</v>
      </c>
      <c r="E352" s="27">
        <v>1063</v>
      </c>
      <c r="F352" s="28">
        <v>2025</v>
      </c>
      <c r="G352" s="25" t="s">
        <v>84</v>
      </c>
      <c r="H352" s="25"/>
    </row>
    <row r="353" spans="1:8" x14ac:dyDescent="0.2">
      <c r="A353" s="26" t="s">
        <v>436</v>
      </c>
      <c r="B353" s="27">
        <v>112</v>
      </c>
      <c r="C353" s="27">
        <v>81</v>
      </c>
      <c r="D353" s="27">
        <v>90</v>
      </c>
      <c r="E353" s="27">
        <v>209</v>
      </c>
      <c r="F353" s="28">
        <v>492</v>
      </c>
      <c r="G353" s="25" t="s">
        <v>69</v>
      </c>
      <c r="H353" s="25"/>
    </row>
    <row r="354" spans="1:8" x14ac:dyDescent="0.2">
      <c r="A354" s="26" t="s">
        <v>100</v>
      </c>
      <c r="B354" s="27">
        <v>2127</v>
      </c>
      <c r="C354" s="27">
        <v>1282</v>
      </c>
      <c r="D354" s="27">
        <v>1319</v>
      </c>
      <c r="E354" s="27">
        <v>3126</v>
      </c>
      <c r="F354" s="28">
        <v>7854</v>
      </c>
      <c r="G354" s="25" t="s">
        <v>100</v>
      </c>
      <c r="H354" s="25" t="s">
        <v>71</v>
      </c>
    </row>
    <row r="355" spans="1:8" x14ac:dyDescent="0.2">
      <c r="A355" s="26" t="s">
        <v>437</v>
      </c>
      <c r="B355" s="27">
        <v>56</v>
      </c>
      <c r="C355" s="27">
        <v>34</v>
      </c>
      <c r="D355" s="27">
        <v>50</v>
      </c>
      <c r="E355" s="27">
        <v>119</v>
      </c>
      <c r="F355" s="28">
        <v>259</v>
      </c>
      <c r="G355" s="25" t="s">
        <v>228</v>
      </c>
      <c r="H355" s="25" t="s">
        <v>71</v>
      </c>
    </row>
    <row r="356" spans="1:8" x14ac:dyDescent="0.2">
      <c r="A356" s="26" t="s">
        <v>438</v>
      </c>
      <c r="B356" s="27">
        <v>118</v>
      </c>
      <c r="C356" s="27">
        <v>69</v>
      </c>
      <c r="D356" s="27">
        <v>84</v>
      </c>
      <c r="E356" s="27">
        <v>177</v>
      </c>
      <c r="F356" s="28">
        <v>448</v>
      </c>
      <c r="G356" s="25" t="s">
        <v>84</v>
      </c>
      <c r="H356" s="25"/>
    </row>
    <row r="357" spans="1:8" x14ac:dyDescent="0.2">
      <c r="A357" s="26" t="s">
        <v>439</v>
      </c>
      <c r="B357" s="27">
        <v>716</v>
      </c>
      <c r="C357" s="27">
        <v>391</v>
      </c>
      <c r="D357" s="27">
        <v>407</v>
      </c>
      <c r="E357" s="27">
        <v>553</v>
      </c>
      <c r="F357" s="28">
        <v>2067</v>
      </c>
      <c r="G357" s="25" t="s">
        <v>65</v>
      </c>
      <c r="H357" s="25"/>
    </row>
    <row r="358" spans="1:8" x14ac:dyDescent="0.2">
      <c r="A358" s="26" t="s">
        <v>440</v>
      </c>
      <c r="B358" s="27">
        <v>1</v>
      </c>
      <c r="C358" s="27">
        <v>1</v>
      </c>
      <c r="D358" s="27">
        <v>0</v>
      </c>
      <c r="E358" s="27">
        <v>2</v>
      </c>
      <c r="F358" s="28">
        <v>4</v>
      </c>
      <c r="G358" s="25" t="s">
        <v>440</v>
      </c>
      <c r="H358" s="25" t="s">
        <v>71</v>
      </c>
    </row>
    <row r="359" spans="1:8" x14ac:dyDescent="0.2">
      <c r="A359" s="26" t="s">
        <v>441</v>
      </c>
      <c r="B359" s="27">
        <v>1</v>
      </c>
      <c r="C359" s="27">
        <v>1</v>
      </c>
      <c r="D359" s="27">
        <v>1</v>
      </c>
      <c r="E359" s="27">
        <v>1</v>
      </c>
      <c r="F359" s="28">
        <v>4</v>
      </c>
      <c r="G359" s="25" t="s">
        <v>75</v>
      </c>
      <c r="H359" s="25"/>
    </row>
    <row r="360" spans="1:8" x14ac:dyDescent="0.2">
      <c r="A360" s="26" t="s">
        <v>442</v>
      </c>
      <c r="B360" s="27">
        <v>3</v>
      </c>
      <c r="C360" s="27">
        <v>1</v>
      </c>
      <c r="D360" s="27">
        <v>3</v>
      </c>
      <c r="E360" s="27">
        <v>2</v>
      </c>
      <c r="F360" s="28">
        <v>9</v>
      </c>
      <c r="G360" s="25" t="s">
        <v>249</v>
      </c>
      <c r="H360" s="25" t="s">
        <v>71</v>
      </c>
    </row>
    <row r="361" spans="1:8" x14ac:dyDescent="0.2">
      <c r="A361" s="26" t="s">
        <v>443</v>
      </c>
      <c r="B361" s="27">
        <v>919</v>
      </c>
      <c r="C361" s="27">
        <v>543</v>
      </c>
      <c r="D361" s="27">
        <v>592</v>
      </c>
      <c r="E361" s="27">
        <v>1572</v>
      </c>
      <c r="F361" s="28">
        <v>3626</v>
      </c>
      <c r="G361" s="25" t="s">
        <v>63</v>
      </c>
      <c r="H361" s="25"/>
    </row>
    <row r="362" spans="1:8" x14ac:dyDescent="0.2">
      <c r="A362" s="26" t="s">
        <v>444</v>
      </c>
      <c r="B362" s="27">
        <v>1</v>
      </c>
      <c r="C362" s="27">
        <v>1</v>
      </c>
      <c r="D362" s="27">
        <v>0</v>
      </c>
      <c r="E362" s="27">
        <v>0</v>
      </c>
      <c r="F362" s="28">
        <v>2</v>
      </c>
      <c r="G362" s="25" t="s">
        <v>146</v>
      </c>
      <c r="H362" s="25"/>
    </row>
    <row r="363" spans="1:8" x14ac:dyDescent="0.2">
      <c r="A363" s="26" t="s">
        <v>445</v>
      </c>
      <c r="B363" s="33">
        <v>623</v>
      </c>
      <c r="C363" s="33">
        <v>576</v>
      </c>
      <c r="D363" s="33">
        <v>566</v>
      </c>
      <c r="E363" s="33">
        <v>1431</v>
      </c>
      <c r="F363" s="28">
        <v>3196</v>
      </c>
      <c r="G363" s="25" t="s">
        <v>214</v>
      </c>
      <c r="H363" s="25"/>
    </row>
    <row r="364" spans="1:8" x14ac:dyDescent="0.2">
      <c r="A364" s="26" t="s">
        <v>446</v>
      </c>
      <c r="B364" s="27">
        <v>3</v>
      </c>
      <c r="C364" s="27">
        <v>2</v>
      </c>
      <c r="D364" s="27">
        <v>3</v>
      </c>
      <c r="E364" s="27">
        <v>5</v>
      </c>
      <c r="F364" s="28">
        <v>13</v>
      </c>
      <c r="G364" s="25" t="s">
        <v>440</v>
      </c>
      <c r="H364" s="25" t="s">
        <v>71</v>
      </c>
    </row>
    <row r="365" spans="1:8" x14ac:dyDescent="0.2">
      <c r="A365" s="26" t="s">
        <v>447</v>
      </c>
      <c r="B365" s="27">
        <v>21</v>
      </c>
      <c r="C365" s="27">
        <v>15</v>
      </c>
      <c r="D365" s="27">
        <v>15</v>
      </c>
      <c r="E365" s="27">
        <v>13</v>
      </c>
      <c r="F365" s="28">
        <v>64</v>
      </c>
      <c r="G365" s="25" t="s">
        <v>96</v>
      </c>
      <c r="H365" s="25"/>
    </row>
    <row r="366" spans="1:8" x14ac:dyDescent="0.2">
      <c r="A366" s="26" t="s">
        <v>448</v>
      </c>
      <c r="B366" s="27">
        <v>468</v>
      </c>
      <c r="C366" s="27">
        <v>268</v>
      </c>
      <c r="D366" s="27">
        <v>241</v>
      </c>
      <c r="E366" s="27">
        <v>342</v>
      </c>
      <c r="F366" s="28">
        <v>1319</v>
      </c>
      <c r="G366" s="25" t="s">
        <v>153</v>
      </c>
      <c r="H366" s="25" t="s">
        <v>71</v>
      </c>
    </row>
    <row r="367" spans="1:8" x14ac:dyDescent="0.2">
      <c r="A367" s="26" t="s">
        <v>449</v>
      </c>
      <c r="B367" s="27">
        <v>2115</v>
      </c>
      <c r="C367" s="27">
        <v>1274</v>
      </c>
      <c r="D367" s="27">
        <v>1684</v>
      </c>
      <c r="E367" s="27">
        <v>3994</v>
      </c>
      <c r="F367" s="28">
        <v>9067</v>
      </c>
      <c r="G367" s="25" t="s">
        <v>169</v>
      </c>
      <c r="H367" s="25" t="s">
        <v>71</v>
      </c>
    </row>
    <row r="368" spans="1:8" x14ac:dyDescent="0.2">
      <c r="A368" s="26" t="s">
        <v>450</v>
      </c>
      <c r="B368" s="27">
        <v>209</v>
      </c>
      <c r="C368" s="27">
        <v>141</v>
      </c>
      <c r="D368" s="27">
        <v>158</v>
      </c>
      <c r="E368" s="27">
        <v>340</v>
      </c>
      <c r="F368" s="28">
        <v>848</v>
      </c>
      <c r="G368" s="25" t="s">
        <v>61</v>
      </c>
      <c r="H368" s="25"/>
    </row>
    <row r="369" spans="1:8" x14ac:dyDescent="0.2">
      <c r="A369" s="26" t="s">
        <v>451</v>
      </c>
      <c r="B369" s="27">
        <v>23</v>
      </c>
      <c r="C369" s="27">
        <v>15</v>
      </c>
      <c r="D369" s="27">
        <v>18</v>
      </c>
      <c r="E369" s="27">
        <v>39</v>
      </c>
      <c r="F369" s="28">
        <v>95</v>
      </c>
      <c r="G369" s="25" t="s">
        <v>108</v>
      </c>
      <c r="H369" s="25"/>
    </row>
    <row r="370" spans="1:8" x14ac:dyDescent="0.2">
      <c r="A370" s="26" t="s">
        <v>452</v>
      </c>
      <c r="B370" s="27">
        <v>8</v>
      </c>
      <c r="C370" s="27">
        <v>5</v>
      </c>
      <c r="D370" s="27">
        <v>5</v>
      </c>
      <c r="E370" s="27">
        <v>13</v>
      </c>
      <c r="F370" s="28">
        <v>31</v>
      </c>
      <c r="G370" s="25" t="s">
        <v>63</v>
      </c>
      <c r="H370" s="25"/>
    </row>
    <row r="371" spans="1:8" x14ac:dyDescent="0.2">
      <c r="A371" s="26" t="s">
        <v>453</v>
      </c>
      <c r="B371" s="27">
        <v>1</v>
      </c>
      <c r="C371" s="27">
        <v>1</v>
      </c>
      <c r="D371" s="27">
        <v>0</v>
      </c>
      <c r="E371" s="27">
        <v>0</v>
      </c>
      <c r="F371" s="28">
        <v>2</v>
      </c>
      <c r="G371" s="25" t="s">
        <v>69</v>
      </c>
      <c r="H371" s="25"/>
    </row>
    <row r="372" spans="1:8" x14ac:dyDescent="0.2">
      <c r="A372" s="26" t="s">
        <v>454</v>
      </c>
      <c r="B372" s="27">
        <v>82</v>
      </c>
      <c r="C372" s="27">
        <v>63</v>
      </c>
      <c r="D372" s="27">
        <v>63</v>
      </c>
      <c r="E372" s="27">
        <v>160</v>
      </c>
      <c r="F372" s="28">
        <v>368</v>
      </c>
      <c r="G372" s="25" t="s">
        <v>190</v>
      </c>
      <c r="H372" s="25" t="s">
        <v>71</v>
      </c>
    </row>
    <row r="373" spans="1:8" x14ac:dyDescent="0.2">
      <c r="A373" s="26" t="s">
        <v>455</v>
      </c>
      <c r="B373" s="27">
        <v>502</v>
      </c>
      <c r="C373" s="27">
        <v>336</v>
      </c>
      <c r="D373" s="27">
        <v>360</v>
      </c>
      <c r="E373" s="27">
        <v>893</v>
      </c>
      <c r="F373" s="28">
        <v>2091</v>
      </c>
      <c r="G373" s="25" t="s">
        <v>80</v>
      </c>
      <c r="H373" s="25" t="s">
        <v>71</v>
      </c>
    </row>
    <row r="374" spans="1:8" x14ac:dyDescent="0.2">
      <c r="A374" s="26" t="s">
        <v>456</v>
      </c>
      <c r="B374" s="27">
        <v>579</v>
      </c>
      <c r="C374" s="27">
        <v>396</v>
      </c>
      <c r="D374" s="27">
        <v>453</v>
      </c>
      <c r="E374" s="27">
        <v>1001</v>
      </c>
      <c r="F374" s="28">
        <v>2429</v>
      </c>
      <c r="G374" s="25" t="s">
        <v>61</v>
      </c>
      <c r="H374" s="25"/>
    </row>
    <row r="375" spans="1:8" x14ac:dyDescent="0.2">
      <c r="A375" s="26" t="s">
        <v>457</v>
      </c>
      <c r="B375" s="27">
        <v>372</v>
      </c>
      <c r="C375" s="27">
        <v>223</v>
      </c>
      <c r="D375" s="27">
        <v>238</v>
      </c>
      <c r="E375" s="27">
        <v>564</v>
      </c>
      <c r="F375" s="28">
        <v>1397</v>
      </c>
      <c r="G375" s="25" t="s">
        <v>63</v>
      </c>
      <c r="H375" s="25"/>
    </row>
    <row r="376" spans="1:8" x14ac:dyDescent="0.2">
      <c r="A376" s="26" t="s">
        <v>458</v>
      </c>
      <c r="B376" s="27">
        <v>706</v>
      </c>
      <c r="C376" s="27">
        <v>429</v>
      </c>
      <c r="D376" s="27">
        <v>502</v>
      </c>
      <c r="E376" s="27">
        <v>1152</v>
      </c>
      <c r="F376" s="28">
        <v>2789</v>
      </c>
      <c r="G376" s="25" t="s">
        <v>96</v>
      </c>
      <c r="H376" s="25"/>
    </row>
    <row r="377" spans="1:8" x14ac:dyDescent="0.2">
      <c r="A377" s="26" t="s">
        <v>459</v>
      </c>
      <c r="B377" s="29">
        <v>393</v>
      </c>
      <c r="C377" s="29">
        <v>204</v>
      </c>
      <c r="D377" s="29">
        <v>161</v>
      </c>
      <c r="E377" s="29">
        <v>553</v>
      </c>
      <c r="F377" s="28">
        <v>1311</v>
      </c>
      <c r="G377" s="25" t="s">
        <v>177</v>
      </c>
      <c r="H377" s="25"/>
    </row>
    <row r="378" spans="1:8" x14ac:dyDescent="0.2">
      <c r="A378" s="26" t="s">
        <v>460</v>
      </c>
      <c r="B378" s="27">
        <v>636</v>
      </c>
      <c r="C378" s="27">
        <v>432</v>
      </c>
      <c r="D378" s="27">
        <v>496</v>
      </c>
      <c r="E378" s="27">
        <v>1151</v>
      </c>
      <c r="F378" s="28">
        <v>2715</v>
      </c>
      <c r="G378" s="25" t="s">
        <v>61</v>
      </c>
      <c r="H378" s="25"/>
    </row>
    <row r="379" spans="1:8" x14ac:dyDescent="0.2">
      <c r="A379" s="26" t="s">
        <v>461</v>
      </c>
      <c r="B379" s="27">
        <v>438</v>
      </c>
      <c r="C379" s="27">
        <v>305</v>
      </c>
      <c r="D379" s="27">
        <v>410</v>
      </c>
      <c r="E379" s="27">
        <v>1282</v>
      </c>
      <c r="F379" s="28">
        <v>2435</v>
      </c>
      <c r="G379" s="25" t="s">
        <v>84</v>
      </c>
      <c r="H379" s="25"/>
    </row>
    <row r="380" spans="1:8" x14ac:dyDescent="0.2">
      <c r="A380" s="26" t="s">
        <v>462</v>
      </c>
      <c r="B380" s="29">
        <v>159</v>
      </c>
      <c r="C380" s="29">
        <v>131</v>
      </c>
      <c r="D380" s="29">
        <v>207</v>
      </c>
      <c r="E380" s="29">
        <v>848</v>
      </c>
      <c r="F380" s="28">
        <v>1345</v>
      </c>
      <c r="G380" s="25" t="s">
        <v>93</v>
      </c>
      <c r="H380" s="25"/>
    </row>
    <row r="381" spans="1:8" x14ac:dyDescent="0.2">
      <c r="A381" s="26" t="s">
        <v>463</v>
      </c>
      <c r="B381" s="27">
        <v>12</v>
      </c>
      <c r="C381" s="27">
        <v>8</v>
      </c>
      <c r="D381" s="27">
        <v>9</v>
      </c>
      <c r="E381" s="27">
        <v>22</v>
      </c>
      <c r="F381" s="28">
        <v>51</v>
      </c>
      <c r="G381" s="25" t="s">
        <v>88</v>
      </c>
      <c r="H381" s="25" t="s">
        <v>71</v>
      </c>
    </row>
    <row r="382" spans="1:8" x14ac:dyDescent="0.2">
      <c r="A382" s="26" t="s">
        <v>464</v>
      </c>
      <c r="B382" s="27">
        <v>45</v>
      </c>
      <c r="C382" s="27">
        <v>36</v>
      </c>
      <c r="D382" s="27">
        <v>48</v>
      </c>
      <c r="E382" s="27">
        <v>170</v>
      </c>
      <c r="F382" s="28">
        <v>299</v>
      </c>
      <c r="G382" s="25" t="s">
        <v>118</v>
      </c>
      <c r="H382" s="25"/>
    </row>
    <row r="383" spans="1:8" x14ac:dyDescent="0.2">
      <c r="A383" s="26" t="s">
        <v>465</v>
      </c>
      <c r="B383" s="30">
        <v>308</v>
      </c>
      <c r="C383" s="30">
        <v>215</v>
      </c>
      <c r="D383" s="30">
        <v>231</v>
      </c>
      <c r="E383" s="30">
        <v>726</v>
      </c>
      <c r="F383" s="28">
        <v>1480</v>
      </c>
      <c r="G383" s="25" t="s">
        <v>235</v>
      </c>
      <c r="H383" s="25"/>
    </row>
    <row r="384" spans="1:8" x14ac:dyDescent="0.2">
      <c r="A384" s="26" t="s">
        <v>466</v>
      </c>
      <c r="B384" s="33">
        <v>321</v>
      </c>
      <c r="C384" s="33">
        <v>206</v>
      </c>
      <c r="D384" s="33">
        <v>217</v>
      </c>
      <c r="E384" s="33">
        <v>536</v>
      </c>
      <c r="F384" s="28">
        <v>1280</v>
      </c>
      <c r="G384" s="25" t="s">
        <v>160</v>
      </c>
      <c r="H384" s="25"/>
    </row>
    <row r="385" spans="1:8" x14ac:dyDescent="0.2">
      <c r="A385" s="26" t="s">
        <v>467</v>
      </c>
      <c r="B385" s="27">
        <v>2002</v>
      </c>
      <c r="C385" s="27">
        <v>1336</v>
      </c>
      <c r="D385" s="27">
        <v>1503</v>
      </c>
      <c r="E385" s="27">
        <v>3442</v>
      </c>
      <c r="F385" s="28">
        <v>8283</v>
      </c>
      <c r="G385" s="25" t="s">
        <v>108</v>
      </c>
      <c r="H385" s="25"/>
    </row>
    <row r="386" spans="1:8" x14ac:dyDescent="0.2">
      <c r="A386" s="26" t="s">
        <v>108</v>
      </c>
      <c r="B386" s="27">
        <v>7173</v>
      </c>
      <c r="C386" s="27">
        <v>4871</v>
      </c>
      <c r="D386" s="27">
        <v>5534</v>
      </c>
      <c r="E386" s="27">
        <v>12725</v>
      </c>
      <c r="F386" s="28">
        <v>30303</v>
      </c>
      <c r="G386" s="25" t="s">
        <v>108</v>
      </c>
      <c r="H386" s="25"/>
    </row>
    <row r="387" spans="1:8" x14ac:dyDescent="0.2">
      <c r="A387" s="26" t="s">
        <v>468</v>
      </c>
      <c r="B387" s="27">
        <v>1911</v>
      </c>
      <c r="C387" s="27">
        <v>1151</v>
      </c>
      <c r="D387" s="27">
        <v>771</v>
      </c>
      <c r="E387" s="27">
        <v>1828</v>
      </c>
      <c r="F387" s="28">
        <v>5661</v>
      </c>
      <c r="G387" s="25" t="s">
        <v>100</v>
      </c>
      <c r="H387" s="25" t="s">
        <v>71</v>
      </c>
    </row>
    <row r="388" spans="1:8" x14ac:dyDescent="0.2">
      <c r="A388" s="26" t="s">
        <v>469</v>
      </c>
      <c r="B388" s="27">
        <v>181</v>
      </c>
      <c r="C388" s="27">
        <v>107</v>
      </c>
      <c r="D388" s="27">
        <v>127</v>
      </c>
      <c r="E388" s="27">
        <v>484</v>
      </c>
      <c r="F388" s="28">
        <v>899</v>
      </c>
      <c r="G388" s="25" t="s">
        <v>175</v>
      </c>
      <c r="H388" s="25"/>
    </row>
    <row r="389" spans="1:8" x14ac:dyDescent="0.2">
      <c r="A389" s="26" t="s">
        <v>470</v>
      </c>
      <c r="B389" s="27">
        <v>2</v>
      </c>
      <c r="C389" s="27">
        <v>1</v>
      </c>
      <c r="D389" s="27">
        <v>1</v>
      </c>
      <c r="E389" s="27">
        <v>2</v>
      </c>
      <c r="F389" s="28">
        <v>6</v>
      </c>
      <c r="G389" s="25" t="s">
        <v>63</v>
      </c>
      <c r="H389" s="25"/>
    </row>
    <row r="390" spans="1:8" x14ac:dyDescent="0.2">
      <c r="A390" s="26" t="s">
        <v>471</v>
      </c>
      <c r="B390" s="27">
        <v>1</v>
      </c>
      <c r="C390" s="27">
        <v>1</v>
      </c>
      <c r="D390" s="27">
        <v>1</v>
      </c>
      <c r="E390" s="27">
        <v>2</v>
      </c>
      <c r="F390" s="28">
        <v>5</v>
      </c>
      <c r="G390" s="25" t="s">
        <v>63</v>
      </c>
      <c r="H390" s="25"/>
    </row>
    <row r="391" spans="1:8" x14ac:dyDescent="0.2">
      <c r="A391" s="26" t="s">
        <v>472</v>
      </c>
      <c r="B391" s="27">
        <v>153</v>
      </c>
      <c r="C391" s="27">
        <v>88</v>
      </c>
      <c r="D391" s="27">
        <v>99</v>
      </c>
      <c r="E391" s="27">
        <v>262</v>
      </c>
      <c r="F391" s="28">
        <v>602</v>
      </c>
      <c r="G391" s="25" t="s">
        <v>63</v>
      </c>
      <c r="H391" s="25"/>
    </row>
    <row r="392" spans="1:8" x14ac:dyDescent="0.2">
      <c r="A392" s="26" t="s">
        <v>473</v>
      </c>
      <c r="B392" s="27">
        <v>3855</v>
      </c>
      <c r="C392" s="27">
        <v>2323</v>
      </c>
      <c r="D392" s="27">
        <v>1746</v>
      </c>
      <c r="E392" s="27">
        <v>4142</v>
      </c>
      <c r="F392" s="28">
        <v>12066</v>
      </c>
      <c r="G392" s="25" t="s">
        <v>100</v>
      </c>
      <c r="H392" s="25" t="s">
        <v>71</v>
      </c>
    </row>
    <row r="393" spans="1:8" x14ac:dyDescent="0.2">
      <c r="A393" s="26" t="s">
        <v>474</v>
      </c>
      <c r="B393" s="27">
        <v>6</v>
      </c>
      <c r="C393" s="27">
        <v>4</v>
      </c>
      <c r="D393" s="27">
        <v>4</v>
      </c>
      <c r="E393" s="27">
        <v>4</v>
      </c>
      <c r="F393" s="28">
        <v>18</v>
      </c>
      <c r="G393" s="25" t="s">
        <v>116</v>
      </c>
      <c r="H393" s="25"/>
    </row>
    <row r="394" spans="1:8" x14ac:dyDescent="0.2">
      <c r="A394" s="26" t="s">
        <v>475</v>
      </c>
      <c r="B394" s="27">
        <v>10463</v>
      </c>
      <c r="C394" s="27">
        <v>6306</v>
      </c>
      <c r="D394" s="27">
        <v>8545</v>
      </c>
      <c r="E394" s="27">
        <v>20266</v>
      </c>
      <c r="F394" s="28">
        <v>45580</v>
      </c>
      <c r="G394" s="25" t="s">
        <v>169</v>
      </c>
      <c r="H394" s="25" t="s">
        <v>71</v>
      </c>
    </row>
    <row r="395" spans="1:8" x14ac:dyDescent="0.2">
      <c r="A395" s="26" t="s">
        <v>169</v>
      </c>
      <c r="B395" s="27">
        <v>4466</v>
      </c>
      <c r="C395" s="27">
        <v>2692</v>
      </c>
      <c r="D395" s="27">
        <v>4186</v>
      </c>
      <c r="E395" s="27">
        <v>9928</v>
      </c>
      <c r="F395" s="28">
        <v>21272</v>
      </c>
      <c r="G395" s="25" t="s">
        <v>169</v>
      </c>
      <c r="H395" s="25" t="s">
        <v>71</v>
      </c>
    </row>
    <row r="396" spans="1:8" x14ac:dyDescent="0.2">
      <c r="A396" s="26" t="s">
        <v>476</v>
      </c>
      <c r="B396" s="29">
        <v>537</v>
      </c>
      <c r="C396" s="29">
        <v>351</v>
      </c>
      <c r="D396" s="29">
        <v>407</v>
      </c>
      <c r="E396" s="29">
        <v>934</v>
      </c>
      <c r="F396" s="32">
        <v>2229</v>
      </c>
      <c r="G396" s="25" t="s">
        <v>155</v>
      </c>
      <c r="H396" s="25"/>
    </row>
    <row r="397" spans="1:8" x14ac:dyDescent="0.2">
      <c r="A397" s="26" t="s">
        <v>477</v>
      </c>
      <c r="B397" s="27">
        <v>33</v>
      </c>
      <c r="C397" s="27">
        <v>17</v>
      </c>
      <c r="D397" s="27">
        <v>19</v>
      </c>
      <c r="E397" s="27">
        <v>37</v>
      </c>
      <c r="F397" s="28">
        <v>106</v>
      </c>
      <c r="G397" s="25" t="s">
        <v>116</v>
      </c>
      <c r="H397" s="25"/>
    </row>
    <row r="398" spans="1:8" x14ac:dyDescent="0.2">
      <c r="A398" s="26" t="s">
        <v>289</v>
      </c>
      <c r="B398" s="29">
        <v>198</v>
      </c>
      <c r="C398" s="29">
        <v>120</v>
      </c>
      <c r="D398" s="29">
        <v>164</v>
      </c>
      <c r="E398" s="29">
        <v>355</v>
      </c>
      <c r="F398" s="28">
        <v>837</v>
      </c>
      <c r="G398" s="25" t="s">
        <v>289</v>
      </c>
      <c r="H398" s="25"/>
    </row>
    <row r="399" spans="1:8" x14ac:dyDescent="0.2">
      <c r="A399" s="26" t="s">
        <v>478</v>
      </c>
      <c r="B399" s="27">
        <v>980</v>
      </c>
      <c r="C399" s="27">
        <v>696</v>
      </c>
      <c r="D399" s="27">
        <v>808</v>
      </c>
      <c r="E399" s="27">
        <v>1900</v>
      </c>
      <c r="F399" s="28">
        <v>4384</v>
      </c>
      <c r="G399" s="25" t="s">
        <v>61</v>
      </c>
      <c r="H399" s="25"/>
    </row>
    <row r="400" spans="1:8" x14ac:dyDescent="0.2">
      <c r="A400" s="26" t="s">
        <v>61</v>
      </c>
      <c r="B400" s="27">
        <v>9</v>
      </c>
      <c r="C400" s="27">
        <v>6</v>
      </c>
      <c r="D400" s="27">
        <v>7</v>
      </c>
      <c r="E400" s="27">
        <v>17</v>
      </c>
      <c r="F400" s="28">
        <v>39</v>
      </c>
      <c r="G400" s="25" t="s">
        <v>61</v>
      </c>
      <c r="H400" s="25"/>
    </row>
    <row r="401" spans="1:8" x14ac:dyDescent="0.2">
      <c r="A401" s="26" t="s">
        <v>479</v>
      </c>
      <c r="B401" s="27">
        <v>358</v>
      </c>
      <c r="C401" s="27">
        <v>161</v>
      </c>
      <c r="D401" s="27">
        <v>205</v>
      </c>
      <c r="E401" s="27">
        <v>431</v>
      </c>
      <c r="F401" s="28">
        <v>1155</v>
      </c>
      <c r="G401" s="25" t="s">
        <v>96</v>
      </c>
      <c r="H401" s="25"/>
    </row>
    <row r="402" spans="1:8" x14ac:dyDescent="0.2">
      <c r="A402" s="26" t="s">
        <v>480</v>
      </c>
      <c r="B402" s="27">
        <v>861</v>
      </c>
      <c r="C402" s="27">
        <v>591</v>
      </c>
      <c r="D402" s="27">
        <v>673</v>
      </c>
      <c r="E402" s="27">
        <v>1529</v>
      </c>
      <c r="F402" s="28">
        <v>3654</v>
      </c>
      <c r="G402" s="25" t="s">
        <v>146</v>
      </c>
      <c r="H402" s="25"/>
    </row>
    <row r="403" spans="1:8" x14ac:dyDescent="0.2">
      <c r="A403" s="26" t="s">
        <v>481</v>
      </c>
      <c r="B403" s="27">
        <v>195</v>
      </c>
      <c r="C403" s="27">
        <v>107</v>
      </c>
      <c r="D403" s="27">
        <v>111</v>
      </c>
      <c r="E403" s="27">
        <v>183</v>
      </c>
      <c r="F403" s="28">
        <v>596</v>
      </c>
      <c r="G403" s="25" t="s">
        <v>96</v>
      </c>
      <c r="H403" s="25"/>
    </row>
    <row r="404" spans="1:8" x14ac:dyDescent="0.2">
      <c r="A404" s="26" t="s">
        <v>482</v>
      </c>
      <c r="B404" s="27">
        <v>134</v>
      </c>
      <c r="C404" s="27">
        <v>95</v>
      </c>
      <c r="D404" s="27">
        <v>108</v>
      </c>
      <c r="E404" s="27">
        <v>244</v>
      </c>
      <c r="F404" s="28">
        <v>581</v>
      </c>
      <c r="G404" s="25" t="s">
        <v>69</v>
      </c>
      <c r="H404" s="25"/>
    </row>
    <row r="405" spans="1:8" x14ac:dyDescent="0.2">
      <c r="A405" s="26" t="s">
        <v>483</v>
      </c>
      <c r="B405" s="27">
        <v>27549</v>
      </c>
      <c r="C405" s="27">
        <v>17331</v>
      </c>
      <c r="D405" s="27">
        <v>19319</v>
      </c>
      <c r="E405" s="27">
        <v>43837</v>
      </c>
      <c r="F405" s="28">
        <v>108036</v>
      </c>
      <c r="G405" s="25" t="s">
        <v>153</v>
      </c>
      <c r="H405" s="25" t="s">
        <v>71</v>
      </c>
    </row>
    <row r="406" spans="1:8" x14ac:dyDescent="0.2">
      <c r="A406" s="26" t="s">
        <v>153</v>
      </c>
      <c r="B406" s="27">
        <v>1834</v>
      </c>
      <c r="C406" s="27">
        <v>992</v>
      </c>
      <c r="D406" s="27">
        <v>1165</v>
      </c>
      <c r="E406" s="27">
        <v>2709</v>
      </c>
      <c r="F406" s="28">
        <v>6700</v>
      </c>
      <c r="G406" s="25" t="s">
        <v>153</v>
      </c>
      <c r="H406" s="25" t="s">
        <v>71</v>
      </c>
    </row>
    <row r="407" spans="1:8" x14ac:dyDescent="0.2">
      <c r="A407" s="26" t="s">
        <v>484</v>
      </c>
      <c r="B407" s="27">
        <v>121</v>
      </c>
      <c r="C407" s="27">
        <v>72</v>
      </c>
      <c r="D407" s="27">
        <v>77</v>
      </c>
      <c r="E407" s="27">
        <v>193</v>
      </c>
      <c r="F407" s="28">
        <v>463</v>
      </c>
      <c r="G407" s="25" t="s">
        <v>63</v>
      </c>
      <c r="H407" s="25"/>
    </row>
    <row r="408" spans="1:8" x14ac:dyDescent="0.2">
      <c r="A408" s="26" t="s">
        <v>485</v>
      </c>
      <c r="B408" s="27">
        <v>55</v>
      </c>
      <c r="C408" s="27">
        <v>32</v>
      </c>
      <c r="D408" s="27">
        <v>35</v>
      </c>
      <c r="E408" s="27">
        <v>95</v>
      </c>
      <c r="F408" s="28">
        <v>217</v>
      </c>
      <c r="G408" s="25" t="s">
        <v>63</v>
      </c>
      <c r="H408" s="25"/>
    </row>
    <row r="409" spans="1:8" x14ac:dyDescent="0.2">
      <c r="A409" s="26" t="s">
        <v>486</v>
      </c>
      <c r="B409" s="37">
        <v>6234</v>
      </c>
      <c r="C409" s="37">
        <v>4639</v>
      </c>
      <c r="D409" s="37">
        <v>5460</v>
      </c>
      <c r="E409" s="37">
        <v>12536</v>
      </c>
      <c r="F409" s="28">
        <v>28869</v>
      </c>
      <c r="G409" s="25" t="s">
        <v>487</v>
      </c>
      <c r="H409" s="25"/>
    </row>
    <row r="410" spans="1:8" x14ac:dyDescent="0.2">
      <c r="A410" s="26" t="s">
        <v>488</v>
      </c>
      <c r="B410" s="27">
        <v>236</v>
      </c>
      <c r="C410" s="27">
        <v>142</v>
      </c>
      <c r="D410" s="27">
        <v>154</v>
      </c>
      <c r="E410" s="27">
        <v>398</v>
      </c>
      <c r="F410" s="28">
        <v>930</v>
      </c>
      <c r="G410" s="25" t="s">
        <v>63</v>
      </c>
      <c r="H410" s="25"/>
    </row>
    <row r="411" spans="1:8" x14ac:dyDescent="0.2">
      <c r="A411" s="26" t="s">
        <v>489</v>
      </c>
      <c r="B411" s="27">
        <v>562</v>
      </c>
      <c r="C411" s="27">
        <v>394</v>
      </c>
      <c r="D411" s="27">
        <v>441</v>
      </c>
      <c r="E411" s="27">
        <v>1036</v>
      </c>
      <c r="F411" s="28">
        <v>2433</v>
      </c>
      <c r="G411" s="25" t="s">
        <v>108</v>
      </c>
      <c r="H411" s="25"/>
    </row>
    <row r="412" spans="1:8" x14ac:dyDescent="0.2">
      <c r="A412" s="26" t="s">
        <v>490</v>
      </c>
      <c r="B412" s="29">
        <v>103</v>
      </c>
      <c r="C412" s="29">
        <v>36</v>
      </c>
      <c r="D412" s="29">
        <v>35</v>
      </c>
      <c r="E412" s="29">
        <v>204</v>
      </c>
      <c r="F412" s="28">
        <v>378</v>
      </c>
      <c r="G412" s="25" t="s">
        <v>177</v>
      </c>
      <c r="H412" s="25"/>
    </row>
    <row r="413" spans="1:8" x14ac:dyDescent="0.2">
      <c r="A413" s="26" t="s">
        <v>235</v>
      </c>
      <c r="B413" s="30">
        <v>2496</v>
      </c>
      <c r="C413" s="30">
        <v>1727</v>
      </c>
      <c r="D413" s="30">
        <v>1724</v>
      </c>
      <c r="E413" s="30">
        <v>4220</v>
      </c>
      <c r="F413" s="28">
        <v>10167</v>
      </c>
      <c r="G413" s="25" t="s">
        <v>235</v>
      </c>
      <c r="H413" s="25"/>
    </row>
    <row r="414" spans="1:8" x14ac:dyDescent="0.2">
      <c r="A414" s="26" t="s">
        <v>491</v>
      </c>
      <c r="B414" s="27">
        <v>9233</v>
      </c>
      <c r="C414" s="27">
        <v>5428</v>
      </c>
      <c r="D414" s="27">
        <v>6188</v>
      </c>
      <c r="E414" s="27">
        <v>14231</v>
      </c>
      <c r="F414" s="28">
        <v>35080</v>
      </c>
      <c r="G414" s="25" t="s">
        <v>148</v>
      </c>
      <c r="H414" s="25"/>
    </row>
    <row r="415" spans="1:8" x14ac:dyDescent="0.2">
      <c r="A415" s="26" t="s">
        <v>492</v>
      </c>
      <c r="B415" s="29">
        <v>10</v>
      </c>
      <c r="C415" s="29">
        <v>6</v>
      </c>
      <c r="D415" s="29">
        <v>8</v>
      </c>
      <c r="E415" s="29">
        <v>17</v>
      </c>
      <c r="F415" s="28">
        <v>41</v>
      </c>
      <c r="G415" s="25" t="s">
        <v>289</v>
      </c>
      <c r="H415" s="25"/>
    </row>
    <row r="416" spans="1:8" x14ac:dyDescent="0.2">
      <c r="A416" s="26" t="s">
        <v>493</v>
      </c>
      <c r="B416" s="27">
        <v>147</v>
      </c>
      <c r="C416" s="27">
        <v>104</v>
      </c>
      <c r="D416" s="27">
        <v>120</v>
      </c>
      <c r="E416" s="27">
        <v>267</v>
      </c>
      <c r="F416" s="28">
        <v>638</v>
      </c>
      <c r="G416" s="25" t="s">
        <v>69</v>
      </c>
      <c r="H416" s="25"/>
    </row>
    <row r="417" spans="1:8" x14ac:dyDescent="0.2">
      <c r="A417" s="26" t="s">
        <v>494</v>
      </c>
      <c r="B417" s="27">
        <v>504</v>
      </c>
      <c r="C417" s="27">
        <v>270</v>
      </c>
      <c r="D417" s="27">
        <v>352</v>
      </c>
      <c r="E417" s="27">
        <v>1161</v>
      </c>
      <c r="F417" s="28">
        <v>2287</v>
      </c>
      <c r="G417" s="25" t="s">
        <v>65</v>
      </c>
      <c r="H417" s="25"/>
    </row>
    <row r="418" spans="1:8" x14ac:dyDescent="0.2">
      <c r="A418" s="26" t="s">
        <v>495</v>
      </c>
      <c r="B418" s="27">
        <v>825</v>
      </c>
      <c r="C418" s="27">
        <v>520</v>
      </c>
      <c r="D418" s="27">
        <v>603</v>
      </c>
      <c r="E418" s="27">
        <v>1406</v>
      </c>
      <c r="F418" s="28">
        <v>3354</v>
      </c>
      <c r="G418" s="25" t="s">
        <v>90</v>
      </c>
      <c r="H418" s="25" t="s">
        <v>71</v>
      </c>
    </row>
    <row r="419" spans="1:8" x14ac:dyDescent="0.2">
      <c r="A419" s="26" t="s">
        <v>90</v>
      </c>
      <c r="B419" s="27">
        <v>801</v>
      </c>
      <c r="C419" s="27">
        <v>505</v>
      </c>
      <c r="D419" s="27">
        <v>585</v>
      </c>
      <c r="E419" s="27">
        <v>1365</v>
      </c>
      <c r="F419" s="28">
        <v>3256</v>
      </c>
      <c r="G419" s="25" t="s">
        <v>90</v>
      </c>
      <c r="H419" s="25" t="s">
        <v>71</v>
      </c>
    </row>
    <row r="420" spans="1:8" x14ac:dyDescent="0.2">
      <c r="A420" s="26" t="s">
        <v>496</v>
      </c>
      <c r="B420" s="27">
        <v>728</v>
      </c>
      <c r="C420" s="27">
        <v>530</v>
      </c>
      <c r="D420" s="27">
        <v>542</v>
      </c>
      <c r="E420" s="27">
        <v>1316</v>
      </c>
      <c r="F420" s="28">
        <v>3116</v>
      </c>
      <c r="G420" s="25" t="s">
        <v>153</v>
      </c>
      <c r="H420" s="25" t="s">
        <v>71</v>
      </c>
    </row>
    <row r="421" spans="1:8" x14ac:dyDescent="0.2">
      <c r="A421" s="26" t="s">
        <v>497</v>
      </c>
      <c r="B421" s="27">
        <v>1</v>
      </c>
      <c r="C421" s="27">
        <v>1</v>
      </c>
      <c r="D421" s="27">
        <v>0</v>
      </c>
      <c r="E421" s="27">
        <v>0</v>
      </c>
      <c r="F421" s="28">
        <v>2</v>
      </c>
      <c r="G421" s="25" t="s">
        <v>63</v>
      </c>
      <c r="H421" s="25"/>
    </row>
    <row r="422" spans="1:8" x14ac:dyDescent="0.2">
      <c r="A422" s="26" t="s">
        <v>498</v>
      </c>
      <c r="B422" s="27">
        <v>859</v>
      </c>
      <c r="C422" s="27">
        <v>469</v>
      </c>
      <c r="D422" s="27">
        <v>530</v>
      </c>
      <c r="E422" s="27">
        <v>1242</v>
      </c>
      <c r="F422" s="28">
        <v>3100</v>
      </c>
      <c r="G422" s="25" t="s">
        <v>96</v>
      </c>
      <c r="H422" s="25"/>
    </row>
    <row r="423" spans="1:8" x14ac:dyDescent="0.2">
      <c r="A423" s="26" t="s">
        <v>96</v>
      </c>
      <c r="B423" s="27">
        <v>153</v>
      </c>
      <c r="C423" s="27">
        <v>103</v>
      </c>
      <c r="D423" s="27">
        <v>102</v>
      </c>
      <c r="E423" s="27">
        <v>555</v>
      </c>
      <c r="F423" s="28">
        <v>913</v>
      </c>
      <c r="G423" s="25" t="s">
        <v>96</v>
      </c>
      <c r="H423" s="25"/>
    </row>
    <row r="424" spans="1:8" x14ac:dyDescent="0.2">
      <c r="A424" s="26" t="s">
        <v>499</v>
      </c>
      <c r="B424" s="27">
        <v>56</v>
      </c>
      <c r="C424" s="27">
        <v>53</v>
      </c>
      <c r="D424" s="27">
        <v>75</v>
      </c>
      <c r="E424" s="27">
        <v>265</v>
      </c>
      <c r="F424" s="28">
        <v>449</v>
      </c>
      <c r="G424" s="25" t="s">
        <v>84</v>
      </c>
      <c r="H424" s="25"/>
    </row>
    <row r="425" spans="1:8" x14ac:dyDescent="0.2">
      <c r="A425" s="26" t="s">
        <v>500</v>
      </c>
      <c r="B425" s="27">
        <v>240</v>
      </c>
      <c r="C425" s="27">
        <v>148</v>
      </c>
      <c r="D425" s="27">
        <v>181</v>
      </c>
      <c r="E425" s="27">
        <v>438</v>
      </c>
      <c r="F425" s="28">
        <v>1007</v>
      </c>
      <c r="G425" s="25" t="s">
        <v>116</v>
      </c>
      <c r="H425" s="25"/>
    </row>
    <row r="426" spans="1:8" x14ac:dyDescent="0.2">
      <c r="A426" s="26" t="s">
        <v>501</v>
      </c>
      <c r="B426" s="27">
        <v>516</v>
      </c>
      <c r="C426" s="27">
        <v>279</v>
      </c>
      <c r="D426" s="27">
        <v>282</v>
      </c>
      <c r="E426" s="27">
        <v>340</v>
      </c>
      <c r="F426" s="28">
        <v>1417</v>
      </c>
      <c r="G426" s="25" t="s">
        <v>84</v>
      </c>
      <c r="H426" s="25"/>
    </row>
    <row r="427" spans="1:8" x14ac:dyDescent="0.2">
      <c r="A427" s="26" t="s">
        <v>502</v>
      </c>
      <c r="B427" s="29">
        <v>13</v>
      </c>
      <c r="C427" s="29">
        <v>9</v>
      </c>
      <c r="D427" s="29">
        <v>10</v>
      </c>
      <c r="E427" s="29">
        <v>23</v>
      </c>
      <c r="F427" s="32">
        <v>55</v>
      </c>
      <c r="G427" s="25" t="s">
        <v>155</v>
      </c>
      <c r="H427" s="25"/>
    </row>
    <row r="428" spans="1:8" x14ac:dyDescent="0.2">
      <c r="A428" s="26" t="s">
        <v>503</v>
      </c>
      <c r="B428" s="29">
        <v>312</v>
      </c>
      <c r="C428" s="29">
        <v>175</v>
      </c>
      <c r="D428" s="29">
        <v>163</v>
      </c>
      <c r="E428" s="29">
        <v>568</v>
      </c>
      <c r="F428" s="28">
        <v>1218</v>
      </c>
      <c r="G428" s="25" t="s">
        <v>177</v>
      </c>
      <c r="H428" s="25"/>
    </row>
    <row r="429" spans="1:8" x14ac:dyDescent="0.2">
      <c r="A429" s="26" t="s">
        <v>504</v>
      </c>
      <c r="B429" s="27">
        <v>45</v>
      </c>
      <c r="C429" s="27">
        <v>32</v>
      </c>
      <c r="D429" s="27">
        <v>37</v>
      </c>
      <c r="E429" s="27">
        <v>90</v>
      </c>
      <c r="F429" s="28">
        <v>204</v>
      </c>
      <c r="G429" s="25" t="s">
        <v>69</v>
      </c>
      <c r="H429" s="25"/>
    </row>
    <row r="430" spans="1:8" x14ac:dyDescent="0.2">
      <c r="A430" s="26" t="s">
        <v>505</v>
      </c>
      <c r="B430" s="31">
        <v>962</v>
      </c>
      <c r="C430" s="31">
        <v>701</v>
      </c>
      <c r="D430" s="31">
        <v>820</v>
      </c>
      <c r="E430" s="31">
        <v>1617</v>
      </c>
      <c r="F430" s="28">
        <v>4100</v>
      </c>
      <c r="G430" s="25" t="s">
        <v>135</v>
      </c>
      <c r="H430" s="25"/>
    </row>
    <row r="431" spans="1:8" x14ac:dyDescent="0.2">
      <c r="A431" s="26" t="s">
        <v>135</v>
      </c>
      <c r="B431" s="31">
        <v>120</v>
      </c>
      <c r="C431" s="31">
        <v>80</v>
      </c>
      <c r="D431" s="31">
        <v>90</v>
      </c>
      <c r="E431" s="31">
        <v>210</v>
      </c>
      <c r="F431" s="28">
        <v>500</v>
      </c>
      <c r="G431" s="25" t="s">
        <v>135</v>
      </c>
      <c r="H431" s="25"/>
    </row>
    <row r="432" spans="1:8" x14ac:dyDescent="0.2">
      <c r="A432" s="26" t="s">
        <v>506</v>
      </c>
      <c r="B432" s="27">
        <v>1050</v>
      </c>
      <c r="C432" s="27">
        <v>695</v>
      </c>
      <c r="D432" s="27">
        <v>755</v>
      </c>
      <c r="E432" s="27">
        <v>1593</v>
      </c>
      <c r="F432" s="28">
        <v>4093</v>
      </c>
      <c r="G432" s="25" t="s">
        <v>148</v>
      </c>
      <c r="H432" s="25"/>
    </row>
    <row r="433" spans="1:8" x14ac:dyDescent="0.2">
      <c r="A433" s="26" t="s">
        <v>148</v>
      </c>
      <c r="B433" s="27">
        <v>22</v>
      </c>
      <c r="C433" s="27">
        <v>13</v>
      </c>
      <c r="D433" s="27">
        <v>214</v>
      </c>
      <c r="E433" s="27">
        <v>28</v>
      </c>
      <c r="F433" s="28">
        <v>277</v>
      </c>
      <c r="G433" s="25" t="s">
        <v>148</v>
      </c>
      <c r="H433" s="25"/>
    </row>
    <row r="434" spans="1:8" x14ac:dyDescent="0.2">
      <c r="A434" s="26" t="s">
        <v>507</v>
      </c>
      <c r="B434" s="27">
        <v>2645</v>
      </c>
      <c r="C434" s="27">
        <v>1678</v>
      </c>
      <c r="D434" s="27">
        <v>1532</v>
      </c>
      <c r="E434" s="27">
        <v>5126</v>
      </c>
      <c r="F434" s="28">
        <v>10981</v>
      </c>
      <c r="G434" s="25" t="s">
        <v>63</v>
      </c>
      <c r="H434" s="25"/>
    </row>
    <row r="435" spans="1:8" x14ac:dyDescent="0.2">
      <c r="A435" s="26" t="s">
        <v>508</v>
      </c>
      <c r="B435" s="29">
        <v>180</v>
      </c>
      <c r="C435" s="29">
        <v>118</v>
      </c>
      <c r="D435" s="29">
        <v>136</v>
      </c>
      <c r="E435" s="29">
        <v>313</v>
      </c>
      <c r="F435" s="28">
        <v>747</v>
      </c>
      <c r="G435" s="25" t="s">
        <v>151</v>
      </c>
      <c r="H435" s="25"/>
    </row>
    <row r="436" spans="1:8" x14ac:dyDescent="0.2">
      <c r="A436" s="26" t="s">
        <v>151</v>
      </c>
      <c r="B436" s="29">
        <v>317</v>
      </c>
      <c r="C436" s="29">
        <v>207</v>
      </c>
      <c r="D436" s="29">
        <v>240</v>
      </c>
      <c r="E436" s="29">
        <v>550</v>
      </c>
      <c r="F436" s="28">
        <v>1314</v>
      </c>
      <c r="G436" s="25" t="s">
        <v>151</v>
      </c>
      <c r="H436" s="25"/>
    </row>
    <row r="437" spans="1:8" x14ac:dyDescent="0.2">
      <c r="A437" s="26" t="s">
        <v>509</v>
      </c>
      <c r="B437" s="27">
        <v>82</v>
      </c>
      <c r="C437" s="27">
        <v>50</v>
      </c>
      <c r="D437" s="27">
        <v>53</v>
      </c>
      <c r="E437" s="27">
        <v>139</v>
      </c>
      <c r="F437" s="28">
        <v>324</v>
      </c>
      <c r="G437" s="25" t="s">
        <v>63</v>
      </c>
      <c r="H437" s="25"/>
    </row>
    <row r="438" spans="1:8" x14ac:dyDescent="0.2">
      <c r="A438" s="26" t="s">
        <v>510</v>
      </c>
      <c r="B438" s="31">
        <v>985</v>
      </c>
      <c r="C438" s="31">
        <v>656</v>
      </c>
      <c r="D438" s="31">
        <v>730</v>
      </c>
      <c r="E438" s="31">
        <v>1731</v>
      </c>
      <c r="F438" s="28">
        <v>4102</v>
      </c>
      <c r="G438" s="25" t="s">
        <v>135</v>
      </c>
      <c r="H438" s="25"/>
    </row>
    <row r="439" spans="1:8" x14ac:dyDescent="0.2">
      <c r="A439" s="26" t="s">
        <v>511</v>
      </c>
      <c r="B439" s="27">
        <v>428</v>
      </c>
      <c r="C439" s="27">
        <v>263</v>
      </c>
      <c r="D439" s="27">
        <v>283</v>
      </c>
      <c r="E439" s="27">
        <v>700</v>
      </c>
      <c r="F439" s="28">
        <v>1674</v>
      </c>
      <c r="G439" s="25" t="s">
        <v>63</v>
      </c>
      <c r="H439" s="25"/>
    </row>
    <row r="440" spans="1:8" x14ac:dyDescent="0.2">
      <c r="A440" s="26" t="s">
        <v>512</v>
      </c>
      <c r="B440" s="27">
        <v>288</v>
      </c>
      <c r="C440" s="27">
        <v>201</v>
      </c>
      <c r="D440" s="27">
        <v>241</v>
      </c>
      <c r="E440" s="27">
        <v>555</v>
      </c>
      <c r="F440" s="28">
        <v>1285</v>
      </c>
      <c r="G440" s="25" t="s">
        <v>146</v>
      </c>
      <c r="H440" s="25"/>
    </row>
    <row r="441" spans="1:8" x14ac:dyDescent="0.2">
      <c r="A441" s="26" t="s">
        <v>513</v>
      </c>
      <c r="B441" s="27">
        <v>1041</v>
      </c>
      <c r="C441" s="27">
        <v>671</v>
      </c>
      <c r="D441" s="27">
        <v>759</v>
      </c>
      <c r="E441" s="27">
        <v>2612</v>
      </c>
      <c r="F441" s="28">
        <v>5083</v>
      </c>
      <c r="G441" s="25" t="s">
        <v>175</v>
      </c>
      <c r="H441" s="25"/>
    </row>
    <row r="442" spans="1:8" x14ac:dyDescent="0.2">
      <c r="A442" s="26" t="s">
        <v>514</v>
      </c>
      <c r="B442" s="27">
        <v>406</v>
      </c>
      <c r="C442" s="27">
        <v>200</v>
      </c>
      <c r="D442" s="27">
        <v>188</v>
      </c>
      <c r="E442" s="27">
        <v>425</v>
      </c>
      <c r="F442" s="28">
        <v>1219</v>
      </c>
      <c r="G442" s="25" t="s">
        <v>153</v>
      </c>
      <c r="H442" s="25" t="s">
        <v>71</v>
      </c>
    </row>
    <row r="443" spans="1:8" x14ac:dyDescent="0.2">
      <c r="A443" s="26" t="s">
        <v>515</v>
      </c>
      <c r="B443" s="27">
        <v>147</v>
      </c>
      <c r="C443" s="27">
        <v>95</v>
      </c>
      <c r="D443" s="27">
        <v>104</v>
      </c>
      <c r="E443" s="27">
        <v>93</v>
      </c>
      <c r="F443" s="28">
        <v>439</v>
      </c>
      <c r="G443" s="25" t="s">
        <v>148</v>
      </c>
      <c r="H443" s="25"/>
    </row>
    <row r="444" spans="1:8" x14ac:dyDescent="0.2">
      <c r="A444" s="26" t="s">
        <v>516</v>
      </c>
      <c r="B444" s="27">
        <v>26</v>
      </c>
      <c r="C444" s="27">
        <v>14</v>
      </c>
      <c r="D444" s="27">
        <v>16</v>
      </c>
      <c r="E444" s="27">
        <v>23</v>
      </c>
      <c r="F444" s="28">
        <v>79</v>
      </c>
      <c r="G444" s="25" t="s">
        <v>116</v>
      </c>
      <c r="H444" s="25"/>
    </row>
    <row r="445" spans="1:8" x14ac:dyDescent="0.2">
      <c r="A445" s="26" t="s">
        <v>517</v>
      </c>
      <c r="B445" s="29">
        <v>34</v>
      </c>
      <c r="C445" s="29">
        <v>22</v>
      </c>
      <c r="D445" s="29">
        <v>26</v>
      </c>
      <c r="E445" s="29">
        <v>58</v>
      </c>
      <c r="F445" s="28">
        <v>140</v>
      </c>
      <c r="G445" s="25" t="s">
        <v>151</v>
      </c>
      <c r="H445" s="25"/>
    </row>
    <row r="446" spans="1:8" x14ac:dyDescent="0.2">
      <c r="A446" s="26" t="s">
        <v>518</v>
      </c>
      <c r="B446" s="27">
        <v>1</v>
      </c>
      <c r="C446" s="27">
        <v>1</v>
      </c>
      <c r="D446" s="27">
        <v>0</v>
      </c>
      <c r="E446" s="27">
        <v>0</v>
      </c>
      <c r="F446" s="28">
        <v>2</v>
      </c>
      <c r="G446" s="25" t="s">
        <v>69</v>
      </c>
      <c r="H446" s="25"/>
    </row>
    <row r="447" spans="1:8" x14ac:dyDescent="0.2">
      <c r="A447" s="26" t="s">
        <v>519</v>
      </c>
      <c r="B447" s="29">
        <v>95</v>
      </c>
      <c r="C447" s="29">
        <v>62</v>
      </c>
      <c r="D447" s="29">
        <v>72</v>
      </c>
      <c r="E447" s="29">
        <v>164</v>
      </c>
      <c r="F447" s="32">
        <v>393</v>
      </c>
      <c r="G447" s="25" t="s">
        <v>155</v>
      </c>
      <c r="H447" s="25"/>
    </row>
    <row r="448" spans="1:8" x14ac:dyDescent="0.2">
      <c r="A448" s="26" t="s">
        <v>520</v>
      </c>
      <c r="B448" s="27">
        <v>22</v>
      </c>
      <c r="C448" s="27">
        <v>17</v>
      </c>
      <c r="D448" s="27">
        <v>19</v>
      </c>
      <c r="E448" s="27">
        <v>62</v>
      </c>
      <c r="F448" s="28">
        <v>120</v>
      </c>
      <c r="G448" s="25" t="s">
        <v>175</v>
      </c>
      <c r="H448" s="25"/>
    </row>
    <row r="449" spans="1:8" x14ac:dyDescent="0.2">
      <c r="A449" s="26" t="s">
        <v>521</v>
      </c>
      <c r="B449" s="29">
        <v>140</v>
      </c>
      <c r="C449" s="29">
        <v>115</v>
      </c>
      <c r="D449" s="29">
        <v>69</v>
      </c>
      <c r="E449" s="29">
        <v>281</v>
      </c>
      <c r="F449" s="28">
        <v>605</v>
      </c>
      <c r="G449" s="25" t="s">
        <v>177</v>
      </c>
      <c r="H449" s="25"/>
    </row>
    <row r="450" spans="1:8" x14ac:dyDescent="0.2">
      <c r="A450" s="26" t="s">
        <v>522</v>
      </c>
      <c r="B450" s="29">
        <v>417</v>
      </c>
      <c r="C450" s="29">
        <v>426</v>
      </c>
      <c r="D450" s="29">
        <v>397</v>
      </c>
      <c r="E450" s="29">
        <v>796</v>
      </c>
      <c r="F450" s="28">
        <v>2036</v>
      </c>
      <c r="G450" s="25" t="s">
        <v>93</v>
      </c>
      <c r="H450" s="25"/>
    </row>
    <row r="451" spans="1:8" x14ac:dyDescent="0.2">
      <c r="A451" s="26" t="s">
        <v>80</v>
      </c>
      <c r="B451" s="27">
        <v>273</v>
      </c>
      <c r="C451" s="27">
        <v>179</v>
      </c>
      <c r="D451" s="27">
        <v>193</v>
      </c>
      <c r="E451" s="27">
        <v>460</v>
      </c>
      <c r="F451" s="28">
        <v>1105</v>
      </c>
      <c r="G451" s="25" t="s">
        <v>80</v>
      </c>
      <c r="H451" s="25" t="s">
        <v>71</v>
      </c>
    </row>
    <row r="452" spans="1:8" x14ac:dyDescent="0.2">
      <c r="A452" s="26" t="s">
        <v>523</v>
      </c>
      <c r="B452" s="27">
        <v>56</v>
      </c>
      <c r="C452" s="27">
        <v>39</v>
      </c>
      <c r="D452" s="27">
        <v>42</v>
      </c>
      <c r="E452" s="27">
        <v>101</v>
      </c>
      <c r="F452" s="28">
        <v>238</v>
      </c>
      <c r="G452" s="25" t="s">
        <v>80</v>
      </c>
      <c r="H452" s="25" t="s">
        <v>71</v>
      </c>
    </row>
    <row r="453" spans="1:8" x14ac:dyDescent="0.2">
      <c r="A453" s="26" t="s">
        <v>354</v>
      </c>
      <c r="B453" s="27">
        <v>1</v>
      </c>
      <c r="C453" s="27">
        <v>1</v>
      </c>
      <c r="D453" s="27">
        <v>0</v>
      </c>
      <c r="E453" s="27">
        <v>2</v>
      </c>
      <c r="F453" s="28">
        <v>4</v>
      </c>
      <c r="G453" s="25" t="s">
        <v>354</v>
      </c>
      <c r="H453" s="25" t="s">
        <v>71</v>
      </c>
    </row>
    <row r="454" spans="1:8" x14ac:dyDescent="0.2">
      <c r="A454" s="26" t="s">
        <v>524</v>
      </c>
      <c r="B454" s="27">
        <v>14</v>
      </c>
      <c r="C454" s="27">
        <v>9</v>
      </c>
      <c r="D454" s="27">
        <v>9</v>
      </c>
      <c r="E454" s="27">
        <v>23</v>
      </c>
      <c r="F454" s="28">
        <v>55</v>
      </c>
      <c r="G454" s="25" t="s">
        <v>63</v>
      </c>
      <c r="H454" s="25"/>
    </row>
    <row r="455" spans="1:8" x14ac:dyDescent="0.2">
      <c r="A455" s="26" t="s">
        <v>525</v>
      </c>
      <c r="B455" s="27">
        <v>44</v>
      </c>
      <c r="C455" s="27">
        <v>27</v>
      </c>
      <c r="D455" s="27">
        <v>28</v>
      </c>
      <c r="E455" s="27">
        <v>70</v>
      </c>
      <c r="F455" s="28">
        <v>169</v>
      </c>
      <c r="G455" s="25" t="s">
        <v>63</v>
      </c>
      <c r="H455" s="25"/>
    </row>
    <row r="456" spans="1:8" x14ac:dyDescent="0.2">
      <c r="A456" s="26" t="s">
        <v>526</v>
      </c>
      <c r="B456" s="27">
        <v>310</v>
      </c>
      <c r="C456" s="27">
        <v>208</v>
      </c>
      <c r="D456" s="27">
        <v>229</v>
      </c>
      <c r="E456" s="27">
        <v>509</v>
      </c>
      <c r="F456" s="28">
        <v>1256</v>
      </c>
      <c r="G456" s="25" t="s">
        <v>146</v>
      </c>
      <c r="H456" s="25"/>
    </row>
    <row r="457" spans="1:8" x14ac:dyDescent="0.2">
      <c r="A457" s="26" t="s">
        <v>217</v>
      </c>
      <c r="B457" s="27">
        <v>65</v>
      </c>
      <c r="C457" s="27">
        <v>40</v>
      </c>
      <c r="D457" s="27">
        <v>43</v>
      </c>
      <c r="E457" s="27">
        <v>110</v>
      </c>
      <c r="F457" s="28">
        <v>258</v>
      </c>
      <c r="G457" s="25" t="s">
        <v>217</v>
      </c>
      <c r="H457" s="25"/>
    </row>
    <row r="458" spans="1:8" x14ac:dyDescent="0.2">
      <c r="A458" s="26" t="s">
        <v>527</v>
      </c>
      <c r="B458" s="27">
        <v>316</v>
      </c>
      <c r="C458" s="27">
        <v>159</v>
      </c>
      <c r="D458" s="27">
        <v>160</v>
      </c>
      <c r="E458" s="27">
        <v>240</v>
      </c>
      <c r="F458" s="28">
        <v>875</v>
      </c>
      <c r="G458" s="25" t="s">
        <v>153</v>
      </c>
      <c r="H458" s="25" t="s">
        <v>71</v>
      </c>
    </row>
    <row r="459" spans="1:8" x14ac:dyDescent="0.2">
      <c r="A459" s="26" t="s">
        <v>118</v>
      </c>
      <c r="B459" s="27">
        <v>26</v>
      </c>
      <c r="C459" s="27">
        <v>15</v>
      </c>
      <c r="D459" s="27">
        <v>19</v>
      </c>
      <c r="E459" s="27">
        <v>43</v>
      </c>
      <c r="F459" s="28">
        <v>103</v>
      </c>
      <c r="G459" s="25" t="s">
        <v>118</v>
      </c>
      <c r="H459" s="25"/>
    </row>
    <row r="460" spans="1:8" x14ac:dyDescent="0.2">
      <c r="A460" s="26" t="s">
        <v>528</v>
      </c>
      <c r="B460" s="29">
        <v>46</v>
      </c>
      <c r="C460" s="29">
        <v>30</v>
      </c>
      <c r="D460" s="29">
        <v>35</v>
      </c>
      <c r="E460" s="29">
        <v>80</v>
      </c>
      <c r="F460" s="32">
        <v>191</v>
      </c>
      <c r="G460" s="25" t="s">
        <v>155</v>
      </c>
      <c r="H460" s="25"/>
    </row>
    <row r="461" spans="1:8" x14ac:dyDescent="0.2">
      <c r="A461" s="26" t="s">
        <v>529</v>
      </c>
      <c r="B461" s="31">
        <v>42</v>
      </c>
      <c r="C461" s="31">
        <v>28</v>
      </c>
      <c r="D461" s="31">
        <v>30</v>
      </c>
      <c r="E461" s="31">
        <v>75</v>
      </c>
      <c r="F461" s="28">
        <v>175</v>
      </c>
      <c r="G461" s="25" t="s">
        <v>135</v>
      </c>
      <c r="H461" s="25"/>
    </row>
    <row r="462" spans="1:8" x14ac:dyDescent="0.2">
      <c r="A462" s="26" t="s">
        <v>530</v>
      </c>
      <c r="B462" s="27">
        <v>24</v>
      </c>
      <c r="C462" s="27">
        <v>23</v>
      </c>
      <c r="D462" s="27">
        <v>27</v>
      </c>
      <c r="E462" s="27">
        <v>63</v>
      </c>
      <c r="F462" s="28">
        <v>137</v>
      </c>
      <c r="G462" s="25" t="s">
        <v>175</v>
      </c>
      <c r="H462" s="25"/>
    </row>
    <row r="463" spans="1:8" x14ac:dyDescent="0.2">
      <c r="A463" s="26" t="s">
        <v>175</v>
      </c>
      <c r="B463" s="27">
        <v>126</v>
      </c>
      <c r="C463" s="27">
        <v>37</v>
      </c>
      <c r="D463" s="27">
        <v>160</v>
      </c>
      <c r="E463" s="27">
        <v>192</v>
      </c>
      <c r="F463" s="28">
        <v>515</v>
      </c>
      <c r="G463" s="25" t="s">
        <v>175</v>
      </c>
      <c r="H463" s="25"/>
    </row>
    <row r="464" spans="1:8" x14ac:dyDescent="0.2">
      <c r="A464" s="26" t="s">
        <v>531</v>
      </c>
      <c r="B464" s="27">
        <v>34</v>
      </c>
      <c r="C464" s="27">
        <v>26</v>
      </c>
      <c r="D464" s="27">
        <v>24</v>
      </c>
      <c r="E464" s="27">
        <v>61</v>
      </c>
      <c r="F464" s="28">
        <v>145</v>
      </c>
      <c r="G464" s="25" t="s">
        <v>532</v>
      </c>
      <c r="H464" s="25" t="s">
        <v>71</v>
      </c>
    </row>
    <row r="465" spans="1:8" x14ac:dyDescent="0.2">
      <c r="A465" s="26" t="s">
        <v>533</v>
      </c>
      <c r="B465" s="27">
        <v>43</v>
      </c>
      <c r="C465" s="27">
        <v>25</v>
      </c>
      <c r="D465" s="27">
        <v>28</v>
      </c>
      <c r="E465" s="27">
        <v>76</v>
      </c>
      <c r="F465" s="28">
        <v>172</v>
      </c>
      <c r="G465" s="25" t="s">
        <v>63</v>
      </c>
      <c r="H465" s="25"/>
    </row>
    <row r="466" spans="1:8" x14ac:dyDescent="0.2">
      <c r="A466" s="26" t="s">
        <v>534</v>
      </c>
      <c r="B466" s="27">
        <v>314</v>
      </c>
      <c r="C466" s="27">
        <v>185</v>
      </c>
      <c r="D466" s="27">
        <v>205</v>
      </c>
      <c r="E466" s="27">
        <v>558</v>
      </c>
      <c r="F466" s="28">
        <v>1262</v>
      </c>
      <c r="G466" s="25" t="s">
        <v>63</v>
      </c>
      <c r="H466" s="25"/>
    </row>
    <row r="467" spans="1:8" x14ac:dyDescent="0.2">
      <c r="A467" s="26" t="s">
        <v>535</v>
      </c>
      <c r="B467" s="27">
        <v>54</v>
      </c>
      <c r="C467" s="27">
        <v>38</v>
      </c>
      <c r="D467" s="27">
        <v>63</v>
      </c>
      <c r="E467" s="27">
        <v>181</v>
      </c>
      <c r="F467" s="28">
        <v>336</v>
      </c>
      <c r="G467" s="25" t="s">
        <v>228</v>
      </c>
      <c r="H467" s="25" t="s">
        <v>71</v>
      </c>
    </row>
    <row r="468" spans="1:8" x14ac:dyDescent="0.2">
      <c r="A468" s="26" t="s">
        <v>536</v>
      </c>
      <c r="B468" s="27">
        <v>17</v>
      </c>
      <c r="C468" s="27">
        <v>10</v>
      </c>
      <c r="D468" s="27">
        <v>11</v>
      </c>
      <c r="E468" s="27">
        <v>25</v>
      </c>
      <c r="F468" s="28">
        <v>63</v>
      </c>
      <c r="G468" s="25" t="s">
        <v>63</v>
      </c>
      <c r="H468" s="25"/>
    </row>
    <row r="469" spans="1:8" x14ac:dyDescent="0.2">
      <c r="A469" s="26" t="s">
        <v>537</v>
      </c>
      <c r="B469" s="27">
        <v>565</v>
      </c>
      <c r="C469" s="27">
        <v>281</v>
      </c>
      <c r="D469" s="27">
        <v>313</v>
      </c>
      <c r="E469" s="27">
        <v>705</v>
      </c>
      <c r="F469" s="28">
        <v>1864</v>
      </c>
      <c r="G469" s="25" t="s">
        <v>96</v>
      </c>
      <c r="H469" s="25"/>
    </row>
    <row r="470" spans="1:8" x14ac:dyDescent="0.2">
      <c r="A470" s="26" t="s">
        <v>538</v>
      </c>
      <c r="B470" s="27">
        <v>8</v>
      </c>
      <c r="C470" s="27">
        <v>5</v>
      </c>
      <c r="D470" s="27">
        <v>5</v>
      </c>
      <c r="E470" s="27">
        <v>13</v>
      </c>
      <c r="F470" s="28">
        <v>31</v>
      </c>
      <c r="G470" s="25" t="s">
        <v>77</v>
      </c>
      <c r="H470" s="25"/>
    </row>
    <row r="471" spans="1:8" x14ac:dyDescent="0.2">
      <c r="A471" s="26" t="s">
        <v>160</v>
      </c>
      <c r="B471" s="33">
        <v>538</v>
      </c>
      <c r="C471" s="33">
        <v>345</v>
      </c>
      <c r="D471" s="33">
        <v>391</v>
      </c>
      <c r="E471" s="33">
        <v>967</v>
      </c>
      <c r="F471" s="28">
        <v>2241</v>
      </c>
      <c r="G471" s="25" t="s">
        <v>160</v>
      </c>
      <c r="H471" s="25"/>
    </row>
    <row r="472" spans="1:8" x14ac:dyDescent="0.2">
      <c r="A472" s="26" t="s">
        <v>539</v>
      </c>
      <c r="B472" s="27">
        <v>68</v>
      </c>
      <c r="C472" s="27">
        <v>49</v>
      </c>
      <c r="D472" s="27">
        <v>56</v>
      </c>
      <c r="E472" s="27">
        <v>140</v>
      </c>
      <c r="F472" s="28">
        <v>313</v>
      </c>
      <c r="G472" s="25" t="s">
        <v>69</v>
      </c>
      <c r="H472" s="25"/>
    </row>
    <row r="473" spans="1:8" x14ac:dyDescent="0.2">
      <c r="A473" s="26" t="s">
        <v>540</v>
      </c>
      <c r="B473" s="30">
        <v>3157</v>
      </c>
      <c r="C473" s="30">
        <v>2004</v>
      </c>
      <c r="D473" s="30">
        <v>2103</v>
      </c>
      <c r="E473" s="30">
        <v>4560</v>
      </c>
      <c r="F473" s="28">
        <v>11824</v>
      </c>
      <c r="G473" s="25" t="s">
        <v>235</v>
      </c>
      <c r="H473" s="25"/>
    </row>
    <row r="474" spans="1:8" x14ac:dyDescent="0.2">
      <c r="A474" s="26" t="s">
        <v>541</v>
      </c>
      <c r="B474" s="27">
        <v>147</v>
      </c>
      <c r="C474" s="27">
        <v>57</v>
      </c>
      <c r="D474" s="27">
        <v>60</v>
      </c>
      <c r="E474" s="27">
        <v>241</v>
      </c>
      <c r="F474" s="28">
        <v>505</v>
      </c>
      <c r="G474" s="25" t="s">
        <v>118</v>
      </c>
      <c r="H474" s="25"/>
    </row>
    <row r="475" spans="1:8" x14ac:dyDescent="0.2">
      <c r="A475" s="26" t="s">
        <v>542</v>
      </c>
      <c r="B475" s="27">
        <v>1640</v>
      </c>
      <c r="C475" s="27">
        <v>906</v>
      </c>
      <c r="D475" s="27">
        <v>932</v>
      </c>
      <c r="E475" s="27">
        <v>1974</v>
      </c>
      <c r="F475" s="28">
        <v>5452</v>
      </c>
      <c r="G475" s="25" t="s">
        <v>148</v>
      </c>
      <c r="H475" s="25"/>
    </row>
    <row r="476" spans="1:8" x14ac:dyDescent="0.2">
      <c r="A476" s="26" t="s">
        <v>543</v>
      </c>
      <c r="B476" s="27">
        <v>14</v>
      </c>
      <c r="C476" s="27">
        <v>9</v>
      </c>
      <c r="D476" s="27">
        <v>11</v>
      </c>
      <c r="E476" s="27">
        <v>24</v>
      </c>
      <c r="F476" s="28">
        <v>58</v>
      </c>
      <c r="G476" s="25" t="s">
        <v>330</v>
      </c>
      <c r="H476" s="25" t="s">
        <v>71</v>
      </c>
    </row>
    <row r="477" spans="1:8" x14ac:dyDescent="0.2">
      <c r="A477" s="26" t="s">
        <v>338</v>
      </c>
      <c r="B477" s="27">
        <v>177</v>
      </c>
      <c r="C477" s="27">
        <v>107</v>
      </c>
      <c r="D477" s="27">
        <v>132</v>
      </c>
      <c r="E477" s="27">
        <v>313</v>
      </c>
      <c r="F477" s="28">
        <v>729</v>
      </c>
      <c r="G477" s="25" t="s">
        <v>338</v>
      </c>
      <c r="H477" s="25" t="s">
        <v>71</v>
      </c>
    </row>
    <row r="478" spans="1:8" x14ac:dyDescent="0.2">
      <c r="A478" s="26" t="s">
        <v>544</v>
      </c>
      <c r="B478" s="27">
        <v>2</v>
      </c>
      <c r="C478" s="27">
        <v>2</v>
      </c>
      <c r="D478" s="27">
        <v>2</v>
      </c>
      <c r="E478" s="27">
        <v>4</v>
      </c>
      <c r="F478" s="28">
        <v>10</v>
      </c>
      <c r="G478" s="25" t="s">
        <v>75</v>
      </c>
      <c r="H478" s="25"/>
    </row>
    <row r="479" spans="1:8" x14ac:dyDescent="0.2">
      <c r="A479" s="26" t="s">
        <v>545</v>
      </c>
      <c r="B479" s="29">
        <v>52</v>
      </c>
      <c r="C479" s="29">
        <v>26</v>
      </c>
      <c r="D479" s="29">
        <v>30</v>
      </c>
      <c r="E479" s="29">
        <v>146</v>
      </c>
      <c r="F479" s="28">
        <v>254</v>
      </c>
      <c r="G479" s="25" t="s">
        <v>93</v>
      </c>
      <c r="H479" s="25"/>
    </row>
    <row r="480" spans="1:8" x14ac:dyDescent="0.2">
      <c r="A480" s="26" t="s">
        <v>546</v>
      </c>
      <c r="B480" s="29">
        <v>127</v>
      </c>
      <c r="C480" s="29">
        <v>64</v>
      </c>
      <c r="D480" s="29">
        <v>88</v>
      </c>
      <c r="E480" s="29">
        <v>216</v>
      </c>
      <c r="F480" s="28">
        <v>495</v>
      </c>
      <c r="G480" s="25" t="s">
        <v>93</v>
      </c>
      <c r="H480" s="25"/>
    </row>
    <row r="481" spans="1:8" x14ac:dyDescent="0.2">
      <c r="A481" s="26" t="s">
        <v>547</v>
      </c>
      <c r="B481" s="27">
        <v>3</v>
      </c>
      <c r="C481" s="27">
        <v>2</v>
      </c>
      <c r="D481" s="27">
        <v>2</v>
      </c>
      <c r="E481" s="27">
        <v>5</v>
      </c>
      <c r="F481" s="28">
        <v>12</v>
      </c>
      <c r="G481" s="25" t="s">
        <v>190</v>
      </c>
      <c r="H481" s="25" t="s">
        <v>71</v>
      </c>
    </row>
    <row r="482" spans="1:8" x14ac:dyDescent="0.2">
      <c r="A482" s="26" t="s">
        <v>190</v>
      </c>
      <c r="B482" s="27">
        <v>185</v>
      </c>
      <c r="C482" s="27">
        <v>157</v>
      </c>
      <c r="D482" s="27">
        <v>155</v>
      </c>
      <c r="E482" s="27">
        <v>367</v>
      </c>
      <c r="F482" s="28">
        <v>864</v>
      </c>
      <c r="G482" s="25" t="s">
        <v>190</v>
      </c>
      <c r="H482" s="25" t="s">
        <v>71</v>
      </c>
    </row>
    <row r="483" spans="1:8" x14ac:dyDescent="0.2">
      <c r="A483" s="26" t="s">
        <v>548</v>
      </c>
      <c r="B483" s="27">
        <v>375</v>
      </c>
      <c r="C483" s="27">
        <v>251</v>
      </c>
      <c r="D483" s="27">
        <v>271</v>
      </c>
      <c r="E483" s="27">
        <v>596</v>
      </c>
      <c r="F483" s="28">
        <v>1493</v>
      </c>
      <c r="G483" s="25" t="s">
        <v>108</v>
      </c>
      <c r="H483" s="25"/>
    </row>
    <row r="484" spans="1:8" x14ac:dyDescent="0.2">
      <c r="A484" s="26" t="s">
        <v>549</v>
      </c>
      <c r="B484" s="27">
        <v>159</v>
      </c>
      <c r="C484" s="27">
        <v>93</v>
      </c>
      <c r="D484" s="27">
        <v>99</v>
      </c>
      <c r="E484" s="27">
        <v>252</v>
      </c>
      <c r="F484" s="28">
        <v>603</v>
      </c>
      <c r="G484" s="25" t="s">
        <v>63</v>
      </c>
      <c r="H484" s="25"/>
    </row>
    <row r="485" spans="1:8" x14ac:dyDescent="0.2">
      <c r="A485" s="26" t="s">
        <v>550</v>
      </c>
      <c r="B485" s="27">
        <v>47</v>
      </c>
      <c r="C485" s="27">
        <v>32</v>
      </c>
      <c r="D485" s="27">
        <v>36</v>
      </c>
      <c r="E485" s="27">
        <v>77</v>
      </c>
      <c r="F485" s="28">
        <v>192</v>
      </c>
      <c r="G485" s="25" t="s">
        <v>146</v>
      </c>
      <c r="H485" s="25"/>
    </row>
    <row r="486" spans="1:8" x14ac:dyDescent="0.2">
      <c r="A486" s="26" t="s">
        <v>551</v>
      </c>
      <c r="B486" s="27">
        <v>24</v>
      </c>
      <c r="C486" s="27">
        <v>16</v>
      </c>
      <c r="D486" s="27">
        <v>19</v>
      </c>
      <c r="E486" s="27">
        <v>19</v>
      </c>
      <c r="F486" s="28">
        <v>78</v>
      </c>
      <c r="G486" s="25" t="s">
        <v>116</v>
      </c>
      <c r="H486" s="25"/>
    </row>
    <row r="487" spans="1:8" x14ac:dyDescent="0.2">
      <c r="A487" s="26" t="s">
        <v>552</v>
      </c>
      <c r="B487" s="27">
        <v>380</v>
      </c>
      <c r="C487" s="27">
        <v>227</v>
      </c>
      <c r="D487" s="27">
        <v>243</v>
      </c>
      <c r="E487" s="27">
        <v>600</v>
      </c>
      <c r="F487" s="28">
        <v>1450</v>
      </c>
      <c r="G487" s="25" t="s">
        <v>63</v>
      </c>
      <c r="H487" s="25"/>
    </row>
    <row r="488" spans="1:8" x14ac:dyDescent="0.2">
      <c r="A488" s="26" t="s">
        <v>553</v>
      </c>
      <c r="B488" s="30">
        <v>980</v>
      </c>
      <c r="C488" s="30">
        <v>705</v>
      </c>
      <c r="D488" s="30">
        <v>828</v>
      </c>
      <c r="E488" s="30">
        <v>2463</v>
      </c>
      <c r="F488" s="28">
        <v>4976</v>
      </c>
      <c r="G488" s="25" t="s">
        <v>235</v>
      </c>
      <c r="H488" s="25"/>
    </row>
    <row r="489" spans="1:8" x14ac:dyDescent="0.2">
      <c r="A489" s="26" t="s">
        <v>554</v>
      </c>
      <c r="B489" s="27">
        <v>4</v>
      </c>
      <c r="C489" s="27">
        <v>4</v>
      </c>
      <c r="D489" s="27">
        <v>3</v>
      </c>
      <c r="E489" s="27">
        <v>7</v>
      </c>
      <c r="F489" s="28">
        <v>18</v>
      </c>
      <c r="G489" s="25" t="s">
        <v>88</v>
      </c>
      <c r="H489" s="25" t="s">
        <v>71</v>
      </c>
    </row>
    <row r="490" spans="1:8" x14ac:dyDescent="0.2">
      <c r="A490" s="26" t="s">
        <v>555</v>
      </c>
      <c r="B490" s="27">
        <v>1</v>
      </c>
      <c r="C490" s="27">
        <v>1</v>
      </c>
      <c r="D490" s="27">
        <v>0</v>
      </c>
      <c r="E490" s="27">
        <v>0</v>
      </c>
      <c r="F490" s="28">
        <v>2</v>
      </c>
      <c r="G490" s="25" t="s">
        <v>555</v>
      </c>
      <c r="H490" s="25" t="s">
        <v>71</v>
      </c>
    </row>
    <row r="491" spans="1:8" x14ac:dyDescent="0.2">
      <c r="A491" s="26" t="s">
        <v>556</v>
      </c>
      <c r="B491" s="27">
        <v>187</v>
      </c>
      <c r="C491" s="27">
        <v>140</v>
      </c>
      <c r="D491" s="27">
        <v>128</v>
      </c>
      <c r="E491" s="27">
        <v>300</v>
      </c>
      <c r="F491" s="28">
        <v>755</v>
      </c>
      <c r="G491" s="25" t="s">
        <v>269</v>
      </c>
      <c r="H491" s="25" t="s">
        <v>71</v>
      </c>
    </row>
    <row r="492" spans="1:8" x14ac:dyDescent="0.2">
      <c r="A492" s="26" t="s">
        <v>557</v>
      </c>
      <c r="B492" s="33">
        <v>920</v>
      </c>
      <c r="C492" s="33">
        <v>609</v>
      </c>
      <c r="D492" s="33">
        <v>613</v>
      </c>
      <c r="E492" s="33">
        <v>1452</v>
      </c>
      <c r="F492" s="28">
        <v>3594</v>
      </c>
      <c r="G492" s="25" t="s">
        <v>214</v>
      </c>
      <c r="H492" s="25"/>
    </row>
    <row r="493" spans="1:8" x14ac:dyDescent="0.2">
      <c r="A493" s="26" t="s">
        <v>214</v>
      </c>
      <c r="B493" s="33">
        <v>1477</v>
      </c>
      <c r="C493" s="33">
        <v>1065</v>
      </c>
      <c r="D493" s="33">
        <v>1169</v>
      </c>
      <c r="E493" s="33">
        <v>3370</v>
      </c>
      <c r="F493" s="28">
        <v>7081</v>
      </c>
      <c r="G493" s="25" t="s">
        <v>214</v>
      </c>
      <c r="H493" s="25"/>
    </row>
    <row r="494" spans="1:8" x14ac:dyDescent="0.2">
      <c r="A494" s="26" t="s">
        <v>558</v>
      </c>
      <c r="B494" s="27">
        <v>3</v>
      </c>
      <c r="C494" s="27">
        <v>2</v>
      </c>
      <c r="D494" s="27">
        <v>2</v>
      </c>
      <c r="E494" s="27">
        <v>6</v>
      </c>
      <c r="F494" s="28">
        <v>13</v>
      </c>
      <c r="G494" s="25" t="s">
        <v>217</v>
      </c>
      <c r="H494" s="25"/>
    </row>
    <row r="495" spans="1:8" x14ac:dyDescent="0.2">
      <c r="A495" s="26" t="s">
        <v>532</v>
      </c>
      <c r="B495" s="27">
        <v>155</v>
      </c>
      <c r="C495" s="27">
        <v>116</v>
      </c>
      <c r="D495" s="27">
        <v>110</v>
      </c>
      <c r="E495" s="27">
        <v>279</v>
      </c>
      <c r="F495" s="28">
        <v>660</v>
      </c>
      <c r="G495" s="25" t="s">
        <v>532</v>
      </c>
      <c r="H495" s="25" t="s">
        <v>71</v>
      </c>
    </row>
    <row r="496" spans="1:8" x14ac:dyDescent="0.2">
      <c r="A496" s="26" t="s">
        <v>559</v>
      </c>
      <c r="B496" s="33">
        <v>877</v>
      </c>
      <c r="C496" s="33">
        <v>562</v>
      </c>
      <c r="D496" s="33">
        <v>627</v>
      </c>
      <c r="E496" s="33">
        <v>1552</v>
      </c>
      <c r="F496" s="28">
        <v>3618</v>
      </c>
      <c r="G496" s="25" t="s">
        <v>160</v>
      </c>
      <c r="H496" s="25"/>
    </row>
    <row r="497" spans="1:8" x14ac:dyDescent="0.2">
      <c r="A497" s="26" t="s">
        <v>560</v>
      </c>
      <c r="B497" s="27">
        <v>283</v>
      </c>
      <c r="C497" s="27">
        <v>195</v>
      </c>
      <c r="D497" s="27">
        <v>224</v>
      </c>
      <c r="E497" s="27">
        <v>525</v>
      </c>
      <c r="F497" s="28">
        <v>1227</v>
      </c>
      <c r="G497" s="25" t="s">
        <v>69</v>
      </c>
      <c r="H497" s="25"/>
    </row>
    <row r="498" spans="1:8" x14ac:dyDescent="0.2">
      <c r="A498" s="26" t="s">
        <v>561</v>
      </c>
      <c r="B498" s="27">
        <v>103</v>
      </c>
      <c r="C498" s="27">
        <v>72</v>
      </c>
      <c r="D498" s="27">
        <v>84</v>
      </c>
      <c r="E498" s="27">
        <v>195</v>
      </c>
      <c r="F498" s="28">
        <v>454</v>
      </c>
      <c r="G498" s="25" t="s">
        <v>61</v>
      </c>
      <c r="H498" s="25"/>
    </row>
    <row r="499" spans="1:8" x14ac:dyDescent="0.2">
      <c r="A499" s="26" t="s">
        <v>562</v>
      </c>
      <c r="B499" s="27">
        <v>86</v>
      </c>
      <c r="C499" s="27">
        <v>72</v>
      </c>
      <c r="D499" s="27">
        <v>49</v>
      </c>
      <c r="E499" s="27">
        <v>32</v>
      </c>
      <c r="F499" s="28">
        <v>239</v>
      </c>
      <c r="G499" s="25" t="s">
        <v>249</v>
      </c>
      <c r="H499" s="25" t="s">
        <v>71</v>
      </c>
    </row>
    <row r="500" spans="1:8" x14ac:dyDescent="0.2">
      <c r="A500" s="26" t="s">
        <v>563</v>
      </c>
      <c r="B500" s="27">
        <v>317</v>
      </c>
      <c r="C500" s="27">
        <v>180</v>
      </c>
      <c r="D500" s="27">
        <v>192</v>
      </c>
      <c r="E500" s="27">
        <v>417</v>
      </c>
      <c r="F500" s="28">
        <v>1106</v>
      </c>
      <c r="G500" s="25" t="s">
        <v>65</v>
      </c>
      <c r="H500" s="25"/>
    </row>
    <row r="501" spans="1:8" x14ac:dyDescent="0.2">
      <c r="A501" s="26" t="s">
        <v>564</v>
      </c>
      <c r="B501" s="27">
        <v>382</v>
      </c>
      <c r="C501" s="27">
        <v>260</v>
      </c>
      <c r="D501" s="27">
        <v>294</v>
      </c>
      <c r="E501" s="27">
        <v>653</v>
      </c>
      <c r="F501" s="28">
        <v>1589</v>
      </c>
      <c r="G501" s="25" t="s">
        <v>61</v>
      </c>
      <c r="H501" s="25"/>
    </row>
    <row r="502" spans="1:8" x14ac:dyDescent="0.2">
      <c r="A502" s="26" t="s">
        <v>565</v>
      </c>
      <c r="B502" s="27">
        <v>287</v>
      </c>
      <c r="C502" s="27">
        <v>134</v>
      </c>
      <c r="D502" s="27">
        <v>173</v>
      </c>
      <c r="E502" s="27">
        <v>490</v>
      </c>
      <c r="F502" s="28">
        <v>1084</v>
      </c>
      <c r="G502" s="25" t="s">
        <v>118</v>
      </c>
      <c r="H502" s="25"/>
    </row>
    <row r="503" spans="1:8" x14ac:dyDescent="0.2">
      <c r="A503" s="26" t="s">
        <v>566</v>
      </c>
      <c r="B503" s="27">
        <v>283</v>
      </c>
      <c r="C503" s="27">
        <v>178</v>
      </c>
      <c r="D503" s="27">
        <v>211</v>
      </c>
      <c r="E503" s="27">
        <v>690</v>
      </c>
      <c r="F503" s="28">
        <v>1362</v>
      </c>
      <c r="G503" s="25" t="s">
        <v>118</v>
      </c>
      <c r="H503" s="25"/>
    </row>
    <row r="504" spans="1:8" x14ac:dyDescent="0.2">
      <c r="A504" s="26" t="s">
        <v>146</v>
      </c>
      <c r="B504" s="27">
        <v>246</v>
      </c>
      <c r="C504" s="27">
        <v>168</v>
      </c>
      <c r="D504" s="27">
        <v>189</v>
      </c>
      <c r="E504" s="27">
        <v>412</v>
      </c>
      <c r="F504" s="28">
        <v>1015</v>
      </c>
      <c r="G504" s="25" t="s">
        <v>146</v>
      </c>
      <c r="H504" s="25"/>
    </row>
    <row r="505" spans="1:8" x14ac:dyDescent="0.2">
      <c r="A505" s="26" t="s">
        <v>567</v>
      </c>
      <c r="B505" s="27">
        <v>1</v>
      </c>
      <c r="C505" s="27">
        <v>1</v>
      </c>
      <c r="D505" s="27">
        <v>0</v>
      </c>
      <c r="E505" s="27">
        <v>0</v>
      </c>
      <c r="F505" s="28">
        <v>2</v>
      </c>
      <c r="G505" s="25" t="s">
        <v>63</v>
      </c>
      <c r="H505" s="25"/>
    </row>
    <row r="506" spans="1:8" x14ac:dyDescent="0.2">
      <c r="A506" s="26" t="s">
        <v>568</v>
      </c>
      <c r="B506" s="27">
        <v>1698</v>
      </c>
      <c r="C506" s="27">
        <v>1207</v>
      </c>
      <c r="D506" s="27">
        <v>1342</v>
      </c>
      <c r="E506" s="27">
        <v>3124</v>
      </c>
      <c r="F506" s="28">
        <v>7371</v>
      </c>
      <c r="G506" s="25" t="s">
        <v>61</v>
      </c>
      <c r="H506" s="25"/>
    </row>
    <row r="507" spans="1:8" x14ac:dyDescent="0.2">
      <c r="A507" s="26" t="s">
        <v>569</v>
      </c>
      <c r="B507" s="27">
        <v>3</v>
      </c>
      <c r="C507" s="27">
        <v>2</v>
      </c>
      <c r="D507" s="27">
        <v>3</v>
      </c>
      <c r="E507" s="27">
        <v>6</v>
      </c>
      <c r="F507" s="28">
        <v>14</v>
      </c>
      <c r="G507" s="25" t="s">
        <v>69</v>
      </c>
      <c r="H507" s="25"/>
    </row>
    <row r="508" spans="1:8" x14ac:dyDescent="0.2">
      <c r="A508" s="26" t="s">
        <v>570</v>
      </c>
      <c r="B508" s="33">
        <v>2616</v>
      </c>
      <c r="C508" s="33">
        <v>1931</v>
      </c>
      <c r="D508" s="33">
        <v>1802</v>
      </c>
      <c r="E508" s="33">
        <v>3672</v>
      </c>
      <c r="F508" s="28">
        <v>10021</v>
      </c>
      <c r="G508" s="25" t="s">
        <v>214</v>
      </c>
      <c r="H508" s="25"/>
    </row>
    <row r="509" spans="1:8" x14ac:dyDescent="0.2">
      <c r="A509" s="26" t="s">
        <v>571</v>
      </c>
      <c r="B509" s="27">
        <v>515</v>
      </c>
      <c r="C509" s="27">
        <v>321</v>
      </c>
      <c r="D509" s="27">
        <v>369</v>
      </c>
      <c r="E509" s="27">
        <v>1356</v>
      </c>
      <c r="F509" s="28">
        <v>2561</v>
      </c>
      <c r="G509" s="25" t="s">
        <v>153</v>
      </c>
      <c r="H509" s="25" t="s">
        <v>71</v>
      </c>
    </row>
    <row r="510" spans="1:8" x14ac:dyDescent="0.2">
      <c r="A510" s="26" t="s">
        <v>572</v>
      </c>
      <c r="B510" s="27">
        <v>246</v>
      </c>
      <c r="C510" s="27">
        <v>144</v>
      </c>
      <c r="D510" s="27">
        <v>155</v>
      </c>
      <c r="E510" s="27">
        <v>363</v>
      </c>
      <c r="F510" s="28">
        <v>908</v>
      </c>
      <c r="G510" s="25" t="s">
        <v>63</v>
      </c>
      <c r="H510" s="25"/>
    </row>
    <row r="511" spans="1:8" x14ac:dyDescent="0.2">
      <c r="A511" s="26" t="s">
        <v>573</v>
      </c>
      <c r="B511" s="27">
        <v>604</v>
      </c>
      <c r="C511" s="27">
        <v>355</v>
      </c>
      <c r="D511" s="27">
        <v>381</v>
      </c>
      <c r="E511" s="27">
        <v>895</v>
      </c>
      <c r="F511" s="28">
        <v>2235</v>
      </c>
      <c r="G511" s="25" t="s">
        <v>84</v>
      </c>
      <c r="H511" s="25"/>
    </row>
    <row r="512" spans="1:8" x14ac:dyDescent="0.2">
      <c r="A512" s="26" t="s">
        <v>574</v>
      </c>
      <c r="B512" s="29">
        <v>350</v>
      </c>
      <c r="C512" s="29">
        <v>275</v>
      </c>
      <c r="D512" s="29">
        <v>280</v>
      </c>
      <c r="E512" s="29">
        <v>521</v>
      </c>
      <c r="F512" s="28">
        <v>1426</v>
      </c>
      <c r="G512" s="25" t="s">
        <v>93</v>
      </c>
      <c r="H512" s="25"/>
    </row>
    <row r="513" spans="1:8" x14ac:dyDescent="0.2">
      <c r="A513" s="26" t="s">
        <v>575</v>
      </c>
      <c r="B513" s="33">
        <v>131</v>
      </c>
      <c r="C513" s="33">
        <v>84</v>
      </c>
      <c r="D513" s="33">
        <v>89</v>
      </c>
      <c r="E513" s="33">
        <v>221</v>
      </c>
      <c r="F513" s="28">
        <v>525</v>
      </c>
      <c r="G513" s="25" t="s">
        <v>160</v>
      </c>
      <c r="H513" s="25"/>
    </row>
    <row r="514" spans="1:8" x14ac:dyDescent="0.2">
      <c r="A514" s="26" t="s">
        <v>576</v>
      </c>
      <c r="B514" s="29">
        <v>169</v>
      </c>
      <c r="C514" s="29">
        <v>110</v>
      </c>
      <c r="D514" s="29">
        <v>128</v>
      </c>
      <c r="E514" s="29">
        <v>293</v>
      </c>
      <c r="F514" s="28">
        <v>700</v>
      </c>
      <c r="G514" s="25" t="s">
        <v>151</v>
      </c>
      <c r="H514" s="25"/>
    </row>
    <row r="515" spans="1:8" x14ac:dyDescent="0.2">
      <c r="A515" s="26" t="s">
        <v>577</v>
      </c>
      <c r="B515" s="27">
        <v>10</v>
      </c>
      <c r="C515" s="27">
        <v>6</v>
      </c>
      <c r="D515" s="27">
        <v>6</v>
      </c>
      <c r="E515" s="27">
        <v>16</v>
      </c>
      <c r="F515" s="28">
        <v>38</v>
      </c>
      <c r="G515" s="25" t="s">
        <v>217</v>
      </c>
      <c r="H515" s="25"/>
    </row>
    <row r="516" spans="1:8" x14ac:dyDescent="0.2">
      <c r="A516" s="26" t="s">
        <v>578</v>
      </c>
      <c r="B516" s="27">
        <v>217</v>
      </c>
      <c r="C516" s="27">
        <v>129</v>
      </c>
      <c r="D516" s="27">
        <v>138</v>
      </c>
      <c r="E516" s="27">
        <v>347</v>
      </c>
      <c r="F516" s="28">
        <v>831</v>
      </c>
      <c r="G516" s="25" t="s">
        <v>63</v>
      </c>
      <c r="H516" s="25"/>
    </row>
    <row r="517" spans="1:8" x14ac:dyDescent="0.2">
      <c r="A517" s="26" t="s">
        <v>579</v>
      </c>
      <c r="B517" s="27">
        <v>19</v>
      </c>
      <c r="C517" s="27">
        <v>12</v>
      </c>
      <c r="D517" s="27">
        <v>13</v>
      </c>
      <c r="E517" s="27">
        <v>33</v>
      </c>
      <c r="F517" s="28">
        <v>77</v>
      </c>
      <c r="G517" s="25" t="s">
        <v>63</v>
      </c>
      <c r="H517" s="25"/>
    </row>
    <row r="518" spans="1:8" x14ac:dyDescent="0.2">
      <c r="A518" s="26" t="s">
        <v>580</v>
      </c>
      <c r="B518" s="27">
        <v>2287</v>
      </c>
      <c r="C518" s="27">
        <v>1378</v>
      </c>
      <c r="D518" s="27">
        <v>1722</v>
      </c>
      <c r="E518" s="27">
        <v>4084</v>
      </c>
      <c r="F518" s="28">
        <v>9471</v>
      </c>
      <c r="G518" s="25" t="s">
        <v>207</v>
      </c>
      <c r="H518" s="25" t="s">
        <v>71</v>
      </c>
    </row>
    <row r="519" spans="1:8" x14ac:dyDescent="0.2">
      <c r="A519" s="26" t="s">
        <v>581</v>
      </c>
      <c r="B519" s="27">
        <v>12</v>
      </c>
      <c r="C519" s="27">
        <v>7</v>
      </c>
      <c r="D519" s="27">
        <v>8</v>
      </c>
      <c r="E519" s="27">
        <v>18</v>
      </c>
      <c r="F519" s="28">
        <v>45</v>
      </c>
      <c r="G519" s="25" t="s">
        <v>63</v>
      </c>
      <c r="H519" s="25"/>
    </row>
    <row r="520" spans="1:8" x14ac:dyDescent="0.2">
      <c r="A520" s="26" t="s">
        <v>582</v>
      </c>
      <c r="B520" s="27">
        <v>1</v>
      </c>
      <c r="C520" s="27">
        <v>1</v>
      </c>
      <c r="D520" s="27">
        <v>0</v>
      </c>
      <c r="E520" s="27">
        <v>0</v>
      </c>
      <c r="F520" s="28">
        <v>2</v>
      </c>
      <c r="G520" s="25" t="s">
        <v>69</v>
      </c>
      <c r="H520" s="25"/>
    </row>
    <row r="521" spans="1:8" x14ac:dyDescent="0.2">
      <c r="A521" s="26" t="s">
        <v>583</v>
      </c>
      <c r="B521" s="27">
        <v>57</v>
      </c>
      <c r="C521" s="27">
        <v>35</v>
      </c>
      <c r="D521" s="27">
        <v>36</v>
      </c>
      <c r="E521" s="27">
        <v>105</v>
      </c>
      <c r="F521" s="28">
        <v>233</v>
      </c>
      <c r="G521" s="25" t="s">
        <v>130</v>
      </c>
      <c r="H521" s="25"/>
    </row>
    <row r="522" spans="1:8" x14ac:dyDescent="0.2">
      <c r="A522" s="26" t="s">
        <v>584</v>
      </c>
      <c r="B522" s="27">
        <v>105</v>
      </c>
      <c r="C522" s="27">
        <v>64</v>
      </c>
      <c r="D522" s="27">
        <v>98</v>
      </c>
      <c r="E522" s="27">
        <v>232</v>
      </c>
      <c r="F522" s="28">
        <v>499</v>
      </c>
      <c r="G522" s="25" t="s">
        <v>367</v>
      </c>
      <c r="H522" s="25" t="s">
        <v>71</v>
      </c>
    </row>
    <row r="523" spans="1:8" x14ac:dyDescent="0.2">
      <c r="A523" s="26" t="s">
        <v>585</v>
      </c>
      <c r="B523" s="27">
        <v>228</v>
      </c>
      <c r="C523" s="27">
        <v>135</v>
      </c>
      <c r="D523" s="27">
        <v>146</v>
      </c>
      <c r="E523" s="27">
        <v>369</v>
      </c>
      <c r="F523" s="28">
        <v>878</v>
      </c>
      <c r="G523" s="25" t="s">
        <v>63</v>
      </c>
      <c r="H523" s="25"/>
    </row>
    <row r="524" spans="1:8" x14ac:dyDescent="0.2">
      <c r="A524" s="26" t="s">
        <v>586</v>
      </c>
      <c r="B524" s="27">
        <v>621</v>
      </c>
      <c r="C524" s="27">
        <v>415</v>
      </c>
      <c r="D524" s="27">
        <v>461</v>
      </c>
      <c r="E524" s="27">
        <v>1038</v>
      </c>
      <c r="F524" s="28">
        <v>2535</v>
      </c>
      <c r="G524" s="25" t="s">
        <v>108</v>
      </c>
      <c r="H524" s="25"/>
    </row>
    <row r="525" spans="1:8" x14ac:dyDescent="0.2">
      <c r="A525" s="26" t="s">
        <v>587</v>
      </c>
      <c r="B525" s="27">
        <v>71</v>
      </c>
      <c r="C525" s="27">
        <v>56</v>
      </c>
      <c r="D525" s="27">
        <v>66</v>
      </c>
      <c r="E525" s="27">
        <v>137</v>
      </c>
      <c r="F525" s="28">
        <v>330</v>
      </c>
      <c r="G525" s="25" t="s">
        <v>184</v>
      </c>
      <c r="H525" s="25" t="s">
        <v>71</v>
      </c>
    </row>
    <row r="526" spans="1:8" x14ac:dyDescent="0.2">
      <c r="A526" s="26" t="s">
        <v>588</v>
      </c>
      <c r="B526" s="27">
        <v>34</v>
      </c>
      <c r="C526" s="27">
        <v>25</v>
      </c>
      <c r="D526" s="27">
        <v>17</v>
      </c>
      <c r="E526" s="27">
        <v>35</v>
      </c>
      <c r="F526" s="28">
        <v>111</v>
      </c>
      <c r="G526" s="25" t="s">
        <v>249</v>
      </c>
      <c r="H526" s="25" t="s">
        <v>71</v>
      </c>
    </row>
    <row r="527" spans="1:8" x14ac:dyDescent="0.2">
      <c r="A527" s="26" t="s">
        <v>589</v>
      </c>
      <c r="B527" s="27">
        <v>15</v>
      </c>
      <c r="C527" s="27">
        <v>11</v>
      </c>
      <c r="D527" s="27">
        <v>11</v>
      </c>
      <c r="E527" s="27">
        <v>26</v>
      </c>
      <c r="F527" s="28">
        <v>63</v>
      </c>
      <c r="G527" s="25" t="s">
        <v>264</v>
      </c>
      <c r="H527" s="25" t="s">
        <v>71</v>
      </c>
    </row>
    <row r="528" spans="1:8" x14ac:dyDescent="0.2">
      <c r="A528" s="26" t="s">
        <v>590</v>
      </c>
      <c r="B528" s="27">
        <v>120</v>
      </c>
      <c r="C528" s="27">
        <v>65</v>
      </c>
      <c r="D528" s="27">
        <v>67</v>
      </c>
      <c r="E528" s="27">
        <v>188</v>
      </c>
      <c r="F528" s="28">
        <v>440</v>
      </c>
      <c r="G528" s="25" t="s">
        <v>175</v>
      </c>
      <c r="H528" s="25"/>
    </row>
    <row r="529" spans="1:8" x14ac:dyDescent="0.2">
      <c r="A529" s="26" t="s">
        <v>591</v>
      </c>
      <c r="B529" s="27">
        <v>125</v>
      </c>
      <c r="C529" s="27">
        <v>75</v>
      </c>
      <c r="D529" s="27">
        <v>104</v>
      </c>
      <c r="E529" s="27">
        <v>248</v>
      </c>
      <c r="F529" s="28">
        <v>552</v>
      </c>
      <c r="G529" s="25" t="s">
        <v>207</v>
      </c>
      <c r="H529" s="25" t="s">
        <v>71</v>
      </c>
    </row>
    <row r="530" spans="1:8" x14ac:dyDescent="0.2">
      <c r="A530" s="26" t="s">
        <v>592</v>
      </c>
      <c r="B530" s="33">
        <v>71</v>
      </c>
      <c r="C530" s="33">
        <v>41</v>
      </c>
      <c r="D530" s="33">
        <v>69</v>
      </c>
      <c r="E530" s="33">
        <v>191</v>
      </c>
      <c r="F530" s="28">
        <v>372</v>
      </c>
      <c r="G530" s="25" t="s">
        <v>214</v>
      </c>
      <c r="H530" s="25"/>
    </row>
    <row r="531" spans="1:8" x14ac:dyDescent="0.2">
      <c r="A531" s="26" t="s">
        <v>593</v>
      </c>
      <c r="B531" s="27">
        <v>663</v>
      </c>
      <c r="C531" s="27">
        <v>399</v>
      </c>
      <c r="D531" s="27">
        <v>601</v>
      </c>
      <c r="E531" s="27">
        <v>1424</v>
      </c>
      <c r="F531" s="28">
        <v>3087</v>
      </c>
      <c r="G531" s="25" t="s">
        <v>207</v>
      </c>
      <c r="H531" s="25" t="s">
        <v>71</v>
      </c>
    </row>
    <row r="532" spans="1:8" x14ac:dyDescent="0.2">
      <c r="A532" s="26" t="s">
        <v>594</v>
      </c>
      <c r="B532" s="27">
        <v>23</v>
      </c>
      <c r="C532" s="27">
        <v>13</v>
      </c>
      <c r="D532" s="27">
        <v>15</v>
      </c>
      <c r="E532" s="27">
        <v>11</v>
      </c>
      <c r="F532" s="28">
        <v>62</v>
      </c>
      <c r="G532" s="25" t="s">
        <v>96</v>
      </c>
      <c r="H532" s="25"/>
    </row>
    <row r="533" spans="1:8" x14ac:dyDescent="0.2">
      <c r="A533" s="26" t="s">
        <v>207</v>
      </c>
      <c r="B533" s="27">
        <v>14</v>
      </c>
      <c r="C533" s="27">
        <v>9</v>
      </c>
      <c r="D533" s="27">
        <v>10</v>
      </c>
      <c r="E533" s="27">
        <v>24</v>
      </c>
      <c r="F533" s="28">
        <v>57</v>
      </c>
      <c r="G533" s="25" t="s">
        <v>207</v>
      </c>
      <c r="H533" s="25" t="s">
        <v>71</v>
      </c>
    </row>
    <row r="534" spans="1:8" x14ac:dyDescent="0.2">
      <c r="A534" s="26" t="s">
        <v>595</v>
      </c>
      <c r="B534" s="27">
        <v>160</v>
      </c>
      <c r="C534" s="27">
        <v>113</v>
      </c>
      <c r="D534" s="27">
        <v>126</v>
      </c>
      <c r="E534" s="27">
        <v>270</v>
      </c>
      <c r="F534" s="28">
        <v>669</v>
      </c>
      <c r="G534" s="25" t="s">
        <v>69</v>
      </c>
      <c r="H534" s="25"/>
    </row>
    <row r="535" spans="1:8" x14ac:dyDescent="0.2">
      <c r="A535" s="26" t="s">
        <v>596</v>
      </c>
      <c r="B535" s="27">
        <v>4</v>
      </c>
      <c r="C535" s="27">
        <v>2</v>
      </c>
      <c r="D535" s="27">
        <v>3</v>
      </c>
      <c r="E535" s="27">
        <v>8</v>
      </c>
      <c r="F535" s="28">
        <v>17</v>
      </c>
      <c r="G535" s="25" t="s">
        <v>77</v>
      </c>
      <c r="H535" s="25"/>
    </row>
    <row r="536" spans="1:8" x14ac:dyDescent="0.2">
      <c r="A536" s="26" t="s">
        <v>597</v>
      </c>
      <c r="B536" s="27">
        <v>25</v>
      </c>
      <c r="C536" s="27">
        <v>17</v>
      </c>
      <c r="D536" s="27">
        <v>18</v>
      </c>
      <c r="E536" s="27">
        <v>43</v>
      </c>
      <c r="F536" s="28">
        <v>103</v>
      </c>
      <c r="G536" s="25" t="s">
        <v>217</v>
      </c>
      <c r="H536" s="25"/>
    </row>
    <row r="537" spans="1:8" x14ac:dyDescent="0.2">
      <c r="A537" s="26" t="s">
        <v>598</v>
      </c>
      <c r="B537" s="27">
        <v>756</v>
      </c>
      <c r="C537" s="27">
        <v>455</v>
      </c>
      <c r="D537" s="27">
        <v>622</v>
      </c>
      <c r="E537" s="27">
        <v>1475</v>
      </c>
      <c r="F537" s="28">
        <v>3308</v>
      </c>
      <c r="G537" s="25" t="s">
        <v>338</v>
      </c>
      <c r="H537" s="25" t="s">
        <v>71</v>
      </c>
    </row>
    <row r="538" spans="1:8" x14ac:dyDescent="0.2">
      <c r="A538" s="26" t="s">
        <v>367</v>
      </c>
      <c r="B538" s="27">
        <v>621</v>
      </c>
      <c r="C538" s="27">
        <v>374</v>
      </c>
      <c r="D538" s="27">
        <v>561</v>
      </c>
      <c r="E538" s="27">
        <v>1331</v>
      </c>
      <c r="F538" s="28">
        <v>2887</v>
      </c>
      <c r="G538" s="25" t="s">
        <v>367</v>
      </c>
      <c r="H538" s="25" t="s">
        <v>71</v>
      </c>
    </row>
    <row r="539" spans="1:8" x14ac:dyDescent="0.2">
      <c r="A539" s="26" t="s">
        <v>599</v>
      </c>
      <c r="B539" s="27">
        <v>376</v>
      </c>
      <c r="C539" s="27">
        <v>261</v>
      </c>
      <c r="D539" s="27">
        <v>299</v>
      </c>
      <c r="E539" s="27">
        <v>669</v>
      </c>
      <c r="F539" s="28">
        <v>1605</v>
      </c>
      <c r="G539" s="25" t="s">
        <v>61</v>
      </c>
      <c r="H539" s="25"/>
    </row>
    <row r="540" spans="1:8" x14ac:dyDescent="0.2">
      <c r="A540" s="26" t="s">
        <v>600</v>
      </c>
      <c r="B540" s="27">
        <v>209</v>
      </c>
      <c r="C540" s="27">
        <v>149</v>
      </c>
      <c r="D540" s="27">
        <v>172</v>
      </c>
      <c r="E540" s="27">
        <v>400</v>
      </c>
      <c r="F540" s="28">
        <v>930</v>
      </c>
      <c r="G540" s="25" t="s">
        <v>61</v>
      </c>
      <c r="H540"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6564-E980-413B-A550-256FFA02AC2B}">
  <sheetPr codeName="Sheet7"/>
  <dimension ref="A1:L61"/>
  <sheetViews>
    <sheetView workbookViewId="0"/>
  </sheetViews>
  <sheetFormatPr baseColWidth="10" defaultColWidth="8.83203125" defaultRowHeight="15" x14ac:dyDescent="0.2"/>
  <cols>
    <col min="1" max="2" width="21.83203125" customWidth="1"/>
    <col min="3" max="3" width="24.33203125" customWidth="1"/>
    <col min="4" max="4" width="20.6640625" customWidth="1"/>
    <col min="5" max="5" width="16" customWidth="1"/>
    <col min="10" max="10" width="10.83203125" customWidth="1"/>
  </cols>
  <sheetData>
    <row r="1" spans="1:12" x14ac:dyDescent="0.2">
      <c r="A1" s="38" t="s">
        <v>59</v>
      </c>
      <c r="B1" s="38"/>
      <c r="C1" s="38" t="s">
        <v>601</v>
      </c>
      <c r="D1" s="38" t="s">
        <v>602</v>
      </c>
      <c r="E1" s="38" t="s">
        <v>603</v>
      </c>
      <c r="J1" t="s">
        <v>59</v>
      </c>
      <c r="K1" t="s">
        <v>604</v>
      </c>
      <c r="L1" t="s">
        <v>1288</v>
      </c>
    </row>
    <row r="2" spans="1:12" x14ac:dyDescent="0.2">
      <c r="A2" t="s">
        <v>64</v>
      </c>
      <c r="B2" t="str">
        <f>_xlfn.CONCAT(A2," County")</f>
        <v>Alameda County</v>
      </c>
      <c r="C2" t="s">
        <v>605</v>
      </c>
      <c r="F2">
        <f>LEN(C2)</f>
        <v>16</v>
      </c>
      <c r="J2" t="str">
        <f>VLOOKUP('START HERE'!$B$4,'RHNA Allocations'!$A$2:$G$540,7,FALSE)</f>
        <v>Stanislaus County</v>
      </c>
      <c r="K2" t="str">
        <f>VLOOKUP(J2,$B$2:$C$59,2)</f>
        <v>999-999-999-999</v>
      </c>
      <c r="L2">
        <f>LEN(K2)</f>
        <v>15</v>
      </c>
    </row>
    <row r="3" spans="1:12" x14ac:dyDescent="0.2">
      <c r="A3" t="s">
        <v>606</v>
      </c>
      <c r="B3" t="str">
        <f t="shared" ref="B3:B59" si="0">_xlfn.CONCAT(A3," County")</f>
        <v>Alpine County</v>
      </c>
      <c r="C3" t="s">
        <v>607</v>
      </c>
      <c r="F3">
        <f t="shared" ref="F3:F59" si="1">LEN(C3)</f>
        <v>15</v>
      </c>
    </row>
    <row r="4" spans="1:12" x14ac:dyDescent="0.2">
      <c r="A4" t="s">
        <v>608</v>
      </c>
      <c r="B4" t="str">
        <f t="shared" si="0"/>
        <v>Amador County</v>
      </c>
      <c r="C4" t="s">
        <v>607</v>
      </c>
      <c r="F4">
        <f t="shared" si="1"/>
        <v>15</v>
      </c>
    </row>
    <row r="5" spans="1:12" x14ac:dyDescent="0.2">
      <c r="A5" t="s">
        <v>609</v>
      </c>
      <c r="B5" t="str">
        <f t="shared" si="0"/>
        <v>Butte County</v>
      </c>
      <c r="C5" t="s">
        <v>607</v>
      </c>
      <c r="F5">
        <f t="shared" si="1"/>
        <v>15</v>
      </c>
    </row>
    <row r="6" spans="1:12" x14ac:dyDescent="0.2">
      <c r="A6" t="s">
        <v>610</v>
      </c>
      <c r="B6" t="str">
        <f t="shared" si="0"/>
        <v>Calaveras County</v>
      </c>
      <c r="C6" t="s">
        <v>607</v>
      </c>
      <c r="F6">
        <f t="shared" si="1"/>
        <v>15</v>
      </c>
    </row>
    <row r="7" spans="1:12" x14ac:dyDescent="0.2">
      <c r="A7" t="s">
        <v>183</v>
      </c>
      <c r="B7" t="str">
        <f t="shared" si="0"/>
        <v>Colusa County</v>
      </c>
      <c r="C7" t="s">
        <v>607</v>
      </c>
      <c r="F7">
        <f t="shared" si="1"/>
        <v>15</v>
      </c>
    </row>
    <row r="8" spans="1:12" x14ac:dyDescent="0.2">
      <c r="A8" t="s">
        <v>611</v>
      </c>
      <c r="B8" t="str">
        <f t="shared" si="0"/>
        <v>Contra Costa County</v>
      </c>
      <c r="C8" t="s">
        <v>612</v>
      </c>
      <c r="F8">
        <f t="shared" si="1"/>
        <v>13</v>
      </c>
    </row>
    <row r="9" spans="1:12" x14ac:dyDescent="0.2">
      <c r="A9" t="s">
        <v>613</v>
      </c>
      <c r="B9" t="str">
        <f t="shared" si="0"/>
        <v>Del Norte County</v>
      </c>
      <c r="C9" t="s">
        <v>607</v>
      </c>
      <c r="F9">
        <f t="shared" si="1"/>
        <v>15</v>
      </c>
    </row>
    <row r="10" spans="1:12" x14ac:dyDescent="0.2">
      <c r="A10" t="s">
        <v>614</v>
      </c>
      <c r="B10" t="str">
        <f t="shared" si="0"/>
        <v>El Dorado County</v>
      </c>
      <c r="C10" t="s">
        <v>607</v>
      </c>
      <c r="F10">
        <f t="shared" si="1"/>
        <v>15</v>
      </c>
    </row>
    <row r="11" spans="1:12" x14ac:dyDescent="0.2">
      <c r="A11" t="s">
        <v>256</v>
      </c>
      <c r="B11" t="str">
        <f t="shared" si="0"/>
        <v>Fresno County</v>
      </c>
      <c r="C11" t="s">
        <v>615</v>
      </c>
      <c r="F11">
        <f t="shared" si="1"/>
        <v>12</v>
      </c>
    </row>
    <row r="12" spans="1:12" x14ac:dyDescent="0.2">
      <c r="A12" t="s">
        <v>616</v>
      </c>
      <c r="B12" t="str">
        <f t="shared" si="0"/>
        <v>Glenn County</v>
      </c>
      <c r="C12" t="s">
        <v>607</v>
      </c>
      <c r="F12">
        <f t="shared" si="1"/>
        <v>15</v>
      </c>
    </row>
    <row r="13" spans="1:12" x14ac:dyDescent="0.2">
      <c r="A13" t="s">
        <v>617</v>
      </c>
      <c r="B13" t="str">
        <f t="shared" si="0"/>
        <v>Humboldt County</v>
      </c>
      <c r="C13" t="s">
        <v>607</v>
      </c>
      <c r="F13">
        <f t="shared" si="1"/>
        <v>15</v>
      </c>
    </row>
    <row r="14" spans="1:12" x14ac:dyDescent="0.2">
      <c r="A14" t="s">
        <v>295</v>
      </c>
      <c r="B14" t="str">
        <f t="shared" si="0"/>
        <v>Imperial County</v>
      </c>
      <c r="C14" t="s">
        <v>607</v>
      </c>
      <c r="F14">
        <f t="shared" si="1"/>
        <v>15</v>
      </c>
    </row>
    <row r="15" spans="1:12" x14ac:dyDescent="0.2">
      <c r="A15" t="s">
        <v>618</v>
      </c>
      <c r="B15" t="str">
        <f t="shared" si="0"/>
        <v>Inyo County</v>
      </c>
      <c r="C15" t="s">
        <v>619</v>
      </c>
      <c r="F15">
        <f t="shared" si="1"/>
        <v>13</v>
      </c>
    </row>
    <row r="16" spans="1:12" x14ac:dyDescent="0.2">
      <c r="A16" t="s">
        <v>620</v>
      </c>
      <c r="B16" t="str">
        <f t="shared" si="0"/>
        <v>Kern County</v>
      </c>
      <c r="C16" t="s">
        <v>621</v>
      </c>
      <c r="F16">
        <f t="shared" si="1"/>
        <v>15</v>
      </c>
    </row>
    <row r="17" spans="1:6" x14ac:dyDescent="0.2">
      <c r="A17" t="s">
        <v>622</v>
      </c>
      <c r="B17" t="str">
        <f t="shared" si="0"/>
        <v>Kings County</v>
      </c>
      <c r="C17" t="s">
        <v>607</v>
      </c>
      <c r="F17">
        <f t="shared" si="1"/>
        <v>15</v>
      </c>
    </row>
    <row r="18" spans="1:6" x14ac:dyDescent="0.2">
      <c r="A18" t="s">
        <v>623</v>
      </c>
      <c r="B18" t="str">
        <f t="shared" si="0"/>
        <v>Lake County</v>
      </c>
      <c r="C18" t="s">
        <v>607</v>
      </c>
      <c r="F18">
        <f t="shared" si="1"/>
        <v>15</v>
      </c>
    </row>
    <row r="19" spans="1:6" x14ac:dyDescent="0.2">
      <c r="A19" t="s">
        <v>624</v>
      </c>
      <c r="B19" t="str">
        <f t="shared" si="0"/>
        <v>Lassen County</v>
      </c>
      <c r="C19" t="s">
        <v>607</v>
      </c>
      <c r="F19">
        <f t="shared" si="1"/>
        <v>15</v>
      </c>
    </row>
    <row r="20" spans="1:6" x14ac:dyDescent="0.2">
      <c r="A20" t="s">
        <v>350</v>
      </c>
      <c r="B20" t="str">
        <f t="shared" si="0"/>
        <v>Los Angeles County</v>
      </c>
      <c r="C20" t="s">
        <v>625</v>
      </c>
      <c r="F20">
        <f t="shared" si="1"/>
        <v>12</v>
      </c>
    </row>
    <row r="21" spans="1:6" x14ac:dyDescent="0.2">
      <c r="A21" t="s">
        <v>356</v>
      </c>
      <c r="B21" t="str">
        <f t="shared" si="0"/>
        <v>Madera County</v>
      </c>
      <c r="C21" t="s">
        <v>607</v>
      </c>
      <c r="F21">
        <f t="shared" si="1"/>
        <v>15</v>
      </c>
    </row>
    <row r="22" spans="1:6" x14ac:dyDescent="0.2">
      <c r="A22" t="s">
        <v>626</v>
      </c>
      <c r="B22" t="str">
        <f t="shared" si="0"/>
        <v>Marin County</v>
      </c>
      <c r="C22" t="s">
        <v>627</v>
      </c>
      <c r="F22">
        <f t="shared" si="1"/>
        <v>10</v>
      </c>
    </row>
    <row r="23" spans="1:6" x14ac:dyDescent="0.2">
      <c r="A23" t="s">
        <v>628</v>
      </c>
      <c r="B23" t="str">
        <f t="shared" si="0"/>
        <v>Mariposa County</v>
      </c>
      <c r="C23" t="s">
        <v>607</v>
      </c>
      <c r="F23">
        <f t="shared" si="1"/>
        <v>15</v>
      </c>
    </row>
    <row r="24" spans="1:6" x14ac:dyDescent="0.2">
      <c r="A24" t="s">
        <v>629</v>
      </c>
      <c r="B24" t="str">
        <f t="shared" si="0"/>
        <v>Mendocino County</v>
      </c>
      <c r="C24" t="s">
        <v>619</v>
      </c>
      <c r="F24">
        <f t="shared" si="1"/>
        <v>13</v>
      </c>
    </row>
    <row r="25" spans="1:6" x14ac:dyDescent="0.2">
      <c r="A25" t="s">
        <v>373</v>
      </c>
      <c r="B25" t="str">
        <f t="shared" si="0"/>
        <v>Merced County</v>
      </c>
      <c r="C25" t="s">
        <v>607</v>
      </c>
      <c r="F25">
        <f t="shared" si="1"/>
        <v>15</v>
      </c>
    </row>
    <row r="26" spans="1:6" x14ac:dyDescent="0.2">
      <c r="A26" t="s">
        <v>630</v>
      </c>
      <c r="B26" t="str">
        <f t="shared" si="0"/>
        <v>Modoc County</v>
      </c>
      <c r="C26" t="s">
        <v>607</v>
      </c>
      <c r="F26">
        <f t="shared" si="1"/>
        <v>15</v>
      </c>
    </row>
    <row r="27" spans="1:6" x14ac:dyDescent="0.2">
      <c r="A27" t="s">
        <v>631</v>
      </c>
      <c r="B27" t="str">
        <f t="shared" si="0"/>
        <v>Mono County</v>
      </c>
      <c r="C27" t="s">
        <v>607</v>
      </c>
      <c r="F27">
        <f t="shared" si="1"/>
        <v>15</v>
      </c>
    </row>
    <row r="28" spans="1:6" x14ac:dyDescent="0.2">
      <c r="A28" t="s">
        <v>384</v>
      </c>
      <c r="B28" t="str">
        <f t="shared" si="0"/>
        <v>Monterey County</v>
      </c>
      <c r="C28" t="s">
        <v>607</v>
      </c>
      <c r="F28">
        <f t="shared" si="1"/>
        <v>15</v>
      </c>
    </row>
    <row r="29" spans="1:6" x14ac:dyDescent="0.2">
      <c r="A29" t="s">
        <v>394</v>
      </c>
      <c r="B29" t="str">
        <f t="shared" si="0"/>
        <v>Napa County</v>
      </c>
      <c r="C29" t="s">
        <v>607</v>
      </c>
      <c r="F29">
        <f t="shared" si="1"/>
        <v>15</v>
      </c>
    </row>
    <row r="30" spans="1:6" x14ac:dyDescent="0.2">
      <c r="A30" t="s">
        <v>632</v>
      </c>
      <c r="B30" t="str">
        <f t="shared" si="0"/>
        <v>Nevada County</v>
      </c>
      <c r="C30" t="s">
        <v>607</v>
      </c>
      <c r="F30">
        <f t="shared" si="1"/>
        <v>15</v>
      </c>
    </row>
    <row r="31" spans="1:6" x14ac:dyDescent="0.2">
      <c r="A31" t="s">
        <v>410</v>
      </c>
      <c r="B31" t="str">
        <f t="shared" si="0"/>
        <v>Orange County</v>
      </c>
      <c r="C31" t="s">
        <v>627</v>
      </c>
      <c r="D31" t="s">
        <v>633</v>
      </c>
      <c r="E31" t="s">
        <v>634</v>
      </c>
      <c r="F31">
        <f t="shared" si="1"/>
        <v>10</v>
      </c>
    </row>
    <row r="32" spans="1:6" x14ac:dyDescent="0.2">
      <c r="A32" t="s">
        <v>635</v>
      </c>
      <c r="B32" t="str">
        <f t="shared" si="0"/>
        <v>Placer County</v>
      </c>
      <c r="C32" t="s">
        <v>607</v>
      </c>
      <c r="F32">
        <f t="shared" si="1"/>
        <v>15</v>
      </c>
    </row>
    <row r="33" spans="1:6" x14ac:dyDescent="0.2">
      <c r="A33" t="s">
        <v>636</v>
      </c>
      <c r="B33" t="str">
        <f t="shared" si="0"/>
        <v>Plumas County</v>
      </c>
      <c r="C33" t="s">
        <v>607</v>
      </c>
      <c r="F33">
        <f t="shared" si="1"/>
        <v>15</v>
      </c>
    </row>
    <row r="34" spans="1:6" x14ac:dyDescent="0.2">
      <c r="A34" t="s">
        <v>467</v>
      </c>
      <c r="B34" t="str">
        <f t="shared" si="0"/>
        <v>Riverside County</v>
      </c>
      <c r="C34" t="s">
        <v>637</v>
      </c>
      <c r="F34">
        <f t="shared" si="1"/>
        <v>11</v>
      </c>
    </row>
    <row r="35" spans="1:6" x14ac:dyDescent="0.2">
      <c r="A35" t="s">
        <v>475</v>
      </c>
      <c r="B35" t="str">
        <f t="shared" si="0"/>
        <v>Sacramento County</v>
      </c>
      <c r="C35" t="s">
        <v>638</v>
      </c>
      <c r="F35">
        <f t="shared" si="1"/>
        <v>17</v>
      </c>
    </row>
    <row r="36" spans="1:6" x14ac:dyDescent="0.2">
      <c r="A36" t="s">
        <v>639</v>
      </c>
      <c r="B36" t="str">
        <f t="shared" si="0"/>
        <v>San Benito County</v>
      </c>
      <c r="C36" t="s">
        <v>607</v>
      </c>
      <c r="F36">
        <f t="shared" si="1"/>
        <v>15</v>
      </c>
    </row>
    <row r="37" spans="1:6" x14ac:dyDescent="0.2">
      <c r="A37" t="s">
        <v>478</v>
      </c>
      <c r="B37" t="str">
        <f t="shared" si="0"/>
        <v>San Bernardino County</v>
      </c>
      <c r="C37" t="s">
        <v>640</v>
      </c>
      <c r="F37">
        <f t="shared" si="1"/>
        <v>16</v>
      </c>
    </row>
    <row r="38" spans="1:6" x14ac:dyDescent="0.2">
      <c r="A38" t="s">
        <v>483</v>
      </c>
      <c r="B38" t="str">
        <f t="shared" si="0"/>
        <v>San Diego County</v>
      </c>
      <c r="C38" t="s">
        <v>619</v>
      </c>
      <c r="F38">
        <f t="shared" si="1"/>
        <v>13</v>
      </c>
    </row>
    <row r="39" spans="1:6" x14ac:dyDescent="0.2">
      <c r="A39" t="s">
        <v>486</v>
      </c>
      <c r="B39" t="str">
        <f t="shared" si="0"/>
        <v>San Francisco County</v>
      </c>
      <c r="C39" t="s">
        <v>641</v>
      </c>
      <c r="F39">
        <f t="shared" si="1"/>
        <v>10</v>
      </c>
    </row>
    <row r="40" spans="1:6" x14ac:dyDescent="0.2">
      <c r="A40" t="s">
        <v>490</v>
      </c>
      <c r="B40" t="str">
        <f t="shared" si="0"/>
        <v>San Joaquin County</v>
      </c>
      <c r="C40" t="s">
        <v>607</v>
      </c>
      <c r="F40">
        <f t="shared" si="1"/>
        <v>15</v>
      </c>
    </row>
    <row r="41" spans="1:6" x14ac:dyDescent="0.2">
      <c r="A41" t="s">
        <v>495</v>
      </c>
      <c r="B41" t="str">
        <f t="shared" si="0"/>
        <v>San Luis Obispo County</v>
      </c>
      <c r="C41" t="s">
        <v>637</v>
      </c>
      <c r="F41">
        <f t="shared" si="1"/>
        <v>11</v>
      </c>
    </row>
    <row r="42" spans="1:6" x14ac:dyDescent="0.2">
      <c r="A42" t="s">
        <v>498</v>
      </c>
      <c r="B42" t="str">
        <f t="shared" si="0"/>
        <v>San Mateo County</v>
      </c>
      <c r="C42" t="s">
        <v>637</v>
      </c>
      <c r="F42">
        <f t="shared" si="1"/>
        <v>11</v>
      </c>
    </row>
    <row r="43" spans="1:6" x14ac:dyDescent="0.2">
      <c r="A43" t="s">
        <v>505</v>
      </c>
      <c r="B43" t="str">
        <f t="shared" si="0"/>
        <v>Santa Barbara County</v>
      </c>
      <c r="C43" t="s">
        <v>637</v>
      </c>
      <c r="F43">
        <f t="shared" si="1"/>
        <v>11</v>
      </c>
    </row>
    <row r="44" spans="1:6" x14ac:dyDescent="0.2">
      <c r="A44" t="s">
        <v>506</v>
      </c>
      <c r="B44" t="str">
        <f t="shared" si="0"/>
        <v>Santa Clara County</v>
      </c>
      <c r="C44" t="s">
        <v>633</v>
      </c>
      <c r="F44">
        <f t="shared" si="1"/>
        <v>10</v>
      </c>
    </row>
    <row r="45" spans="1:6" x14ac:dyDescent="0.2">
      <c r="A45" t="s">
        <v>508</v>
      </c>
      <c r="B45" t="str">
        <f t="shared" si="0"/>
        <v>Santa Cruz County</v>
      </c>
      <c r="C45" t="s">
        <v>642</v>
      </c>
      <c r="F45">
        <f t="shared" si="1"/>
        <v>15</v>
      </c>
    </row>
    <row r="46" spans="1:6" x14ac:dyDescent="0.2">
      <c r="A46" t="s">
        <v>643</v>
      </c>
      <c r="B46" t="str">
        <f t="shared" si="0"/>
        <v>Shasta County</v>
      </c>
      <c r="C46" t="s">
        <v>607</v>
      </c>
      <c r="F46">
        <f t="shared" si="1"/>
        <v>15</v>
      </c>
    </row>
    <row r="47" spans="1:6" x14ac:dyDescent="0.2">
      <c r="A47" t="s">
        <v>644</v>
      </c>
      <c r="B47" t="str">
        <f t="shared" si="0"/>
        <v>Sierra County</v>
      </c>
      <c r="C47" t="s">
        <v>607</v>
      </c>
      <c r="F47">
        <f t="shared" si="1"/>
        <v>15</v>
      </c>
    </row>
    <row r="48" spans="1:6" x14ac:dyDescent="0.2">
      <c r="A48" t="s">
        <v>645</v>
      </c>
      <c r="B48" t="str">
        <f t="shared" si="0"/>
        <v>Siskiyou County</v>
      </c>
      <c r="C48" t="s">
        <v>607</v>
      </c>
      <c r="F48">
        <f t="shared" si="1"/>
        <v>15</v>
      </c>
    </row>
    <row r="49" spans="1:6" x14ac:dyDescent="0.2">
      <c r="A49" t="s">
        <v>646</v>
      </c>
      <c r="B49" t="str">
        <f t="shared" si="0"/>
        <v>Solano County</v>
      </c>
      <c r="C49" t="s">
        <v>625</v>
      </c>
      <c r="F49">
        <f t="shared" si="1"/>
        <v>12</v>
      </c>
    </row>
    <row r="50" spans="1:6" x14ac:dyDescent="0.2">
      <c r="A50" t="s">
        <v>530</v>
      </c>
      <c r="B50" t="str">
        <f t="shared" si="0"/>
        <v>Sonoma County</v>
      </c>
      <c r="C50" t="s">
        <v>607</v>
      </c>
      <c r="F50">
        <f t="shared" si="1"/>
        <v>15</v>
      </c>
    </row>
    <row r="51" spans="1:6" x14ac:dyDescent="0.2">
      <c r="A51" t="s">
        <v>647</v>
      </c>
      <c r="B51" t="str">
        <f t="shared" si="0"/>
        <v>Stanislaus County</v>
      </c>
      <c r="C51" t="s">
        <v>607</v>
      </c>
      <c r="F51">
        <f t="shared" si="1"/>
        <v>15</v>
      </c>
    </row>
    <row r="52" spans="1:6" x14ac:dyDescent="0.2">
      <c r="A52" t="s">
        <v>648</v>
      </c>
      <c r="B52" t="str">
        <f t="shared" si="0"/>
        <v>Sutter County</v>
      </c>
      <c r="C52" t="s">
        <v>649</v>
      </c>
      <c r="F52">
        <f t="shared" si="1"/>
        <v>14</v>
      </c>
    </row>
    <row r="53" spans="1:6" x14ac:dyDescent="0.2">
      <c r="A53" t="s">
        <v>547</v>
      </c>
      <c r="B53" t="str">
        <f t="shared" si="0"/>
        <v>Tehama County</v>
      </c>
      <c r="C53" t="s">
        <v>607</v>
      </c>
      <c r="F53">
        <f t="shared" si="1"/>
        <v>15</v>
      </c>
    </row>
    <row r="54" spans="1:6" x14ac:dyDescent="0.2">
      <c r="A54" t="s">
        <v>650</v>
      </c>
      <c r="B54" t="str">
        <f t="shared" si="0"/>
        <v>Trinity County</v>
      </c>
      <c r="C54" t="s">
        <v>607</v>
      </c>
      <c r="F54">
        <f t="shared" si="1"/>
        <v>15</v>
      </c>
    </row>
    <row r="55" spans="1:6" x14ac:dyDescent="0.2">
      <c r="A55" t="s">
        <v>557</v>
      </c>
      <c r="B55" t="str">
        <f t="shared" si="0"/>
        <v>Tulare County</v>
      </c>
      <c r="C55" t="s">
        <v>607</v>
      </c>
      <c r="F55">
        <f t="shared" si="1"/>
        <v>15</v>
      </c>
    </row>
    <row r="56" spans="1:6" x14ac:dyDescent="0.2">
      <c r="A56" t="s">
        <v>651</v>
      </c>
      <c r="B56" t="str">
        <f t="shared" si="0"/>
        <v>Tuolumne County</v>
      </c>
      <c r="C56" t="s">
        <v>607</v>
      </c>
      <c r="F56">
        <f t="shared" si="1"/>
        <v>15</v>
      </c>
    </row>
    <row r="57" spans="1:6" x14ac:dyDescent="0.2">
      <c r="A57" t="s">
        <v>652</v>
      </c>
      <c r="B57" t="str">
        <f t="shared" si="0"/>
        <v>Ventura County</v>
      </c>
      <c r="C57" t="s">
        <v>653</v>
      </c>
      <c r="F57">
        <f t="shared" si="1"/>
        <v>13</v>
      </c>
    </row>
    <row r="58" spans="1:6" x14ac:dyDescent="0.2">
      <c r="A58" t="s">
        <v>654</v>
      </c>
      <c r="B58" t="str">
        <f t="shared" si="0"/>
        <v>Yolo County</v>
      </c>
      <c r="C58" t="s">
        <v>607</v>
      </c>
      <c r="F58">
        <f t="shared" si="1"/>
        <v>15</v>
      </c>
    </row>
    <row r="59" spans="1:6" x14ac:dyDescent="0.2">
      <c r="A59" t="s">
        <v>655</v>
      </c>
      <c r="B59" t="str">
        <f t="shared" si="0"/>
        <v>Yuba County</v>
      </c>
      <c r="C59" t="s">
        <v>607</v>
      </c>
      <c r="F59">
        <f t="shared" si="1"/>
        <v>15</v>
      </c>
    </row>
    <row r="61" spans="1:6" x14ac:dyDescent="0.2">
      <c r="F61">
        <f>MAX(F2:F59)</f>
        <v>17</v>
      </c>
    </row>
  </sheetData>
  <sheetProtection algorithmName="SHA-512" hashValue="U/BMA8c8ZCLKM589+GotaMZRczr/P6Pcto4bBRavQsItOIO50RVPRfJ2cp61RPeSHJ0qYqk6uS9A3zEomFK4EQ==" saltValue="zCJx8Ecc/RRonpF+pSnU7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01106-4379-4547-882A-B6475F7B1089}">
  <sheetPr codeName="Sheet3"/>
  <dimension ref="A1:L539"/>
  <sheetViews>
    <sheetView workbookViewId="0"/>
  </sheetViews>
  <sheetFormatPr baseColWidth="10" defaultColWidth="8.6640625" defaultRowHeight="15" x14ac:dyDescent="0.2"/>
  <cols>
    <col min="1" max="1" width="30.1640625" customWidth="1"/>
    <col min="4" max="4" width="66.5" customWidth="1"/>
    <col min="5" max="5" width="122.5" customWidth="1"/>
    <col min="6" max="6" width="27.6640625" customWidth="1"/>
    <col min="8" max="8" width="36" customWidth="1"/>
    <col min="9" max="9" width="24.83203125" customWidth="1"/>
  </cols>
  <sheetData>
    <row r="1" spans="1:12" x14ac:dyDescent="0.2">
      <c r="A1" t="s">
        <v>3</v>
      </c>
      <c r="B1" t="s">
        <v>656</v>
      </c>
      <c r="C1" t="s">
        <v>657</v>
      </c>
      <c r="D1" t="s">
        <v>658</v>
      </c>
      <c r="E1" t="s">
        <v>659</v>
      </c>
      <c r="F1" t="s">
        <v>660</v>
      </c>
      <c r="G1" t="s">
        <v>661</v>
      </c>
      <c r="H1" t="s">
        <v>662</v>
      </c>
      <c r="J1" t="s">
        <v>663</v>
      </c>
      <c r="K1" t="s">
        <v>664</v>
      </c>
      <c r="L1" t="s">
        <v>1292</v>
      </c>
    </row>
    <row r="2" spans="1:12" x14ac:dyDescent="0.2">
      <c r="A2" t="s">
        <v>665</v>
      </c>
      <c r="B2" t="s">
        <v>666</v>
      </c>
      <c r="C2" t="s">
        <v>667</v>
      </c>
      <c r="D2" t="s">
        <v>668</v>
      </c>
      <c r="E2" t="s">
        <v>669</v>
      </c>
      <c r="F2" t="s">
        <v>670</v>
      </c>
      <c r="G2" t="s">
        <v>671</v>
      </c>
      <c r="H2" t="s">
        <v>672</v>
      </c>
      <c r="I2" t="s">
        <v>673</v>
      </c>
      <c r="J2" t="s">
        <v>674</v>
      </c>
      <c r="K2" t="s">
        <v>675</v>
      </c>
      <c r="L2" t="s">
        <v>1280</v>
      </c>
    </row>
    <row r="3" spans="1:12" x14ac:dyDescent="0.2">
      <c r="A3" t="s">
        <v>676</v>
      </c>
      <c r="B3" t="s">
        <v>677</v>
      </c>
      <c r="D3" t="s">
        <v>678</v>
      </c>
      <c r="F3" t="s">
        <v>679</v>
      </c>
      <c r="G3" t="s">
        <v>5</v>
      </c>
      <c r="H3" t="s">
        <v>680</v>
      </c>
      <c r="I3" t="s">
        <v>681</v>
      </c>
      <c r="K3" t="s">
        <v>682</v>
      </c>
      <c r="L3" t="s">
        <v>1293</v>
      </c>
    </row>
    <row r="4" spans="1:12" x14ac:dyDescent="0.2">
      <c r="A4" t="s">
        <v>683</v>
      </c>
      <c r="B4" t="s">
        <v>684</v>
      </c>
      <c r="D4" t="s">
        <v>685</v>
      </c>
      <c r="F4" t="s">
        <v>686</v>
      </c>
      <c r="G4" t="s">
        <v>687</v>
      </c>
      <c r="I4" t="s">
        <v>688</v>
      </c>
      <c r="K4" t="s">
        <v>667</v>
      </c>
      <c r="L4" t="s">
        <v>1291</v>
      </c>
    </row>
    <row r="5" spans="1:12" x14ac:dyDescent="0.2">
      <c r="A5" t="s">
        <v>689</v>
      </c>
      <c r="B5" t="s">
        <v>690</v>
      </c>
      <c r="D5" t="s">
        <v>691</v>
      </c>
      <c r="F5" t="s">
        <v>692</v>
      </c>
      <c r="G5" t="s">
        <v>693</v>
      </c>
      <c r="L5" t="s">
        <v>1281</v>
      </c>
    </row>
    <row r="6" spans="1:12" x14ac:dyDescent="0.2">
      <c r="A6" t="s">
        <v>694</v>
      </c>
      <c r="B6" t="s">
        <v>695</v>
      </c>
      <c r="D6" t="s">
        <v>696</v>
      </c>
      <c r="F6" t="s">
        <v>697</v>
      </c>
      <c r="G6" t="s">
        <v>698</v>
      </c>
      <c r="L6" t="s">
        <v>1283</v>
      </c>
    </row>
    <row r="7" spans="1:12" x14ac:dyDescent="0.2">
      <c r="A7" t="s">
        <v>699</v>
      </c>
      <c r="B7" t="s">
        <v>700</v>
      </c>
      <c r="D7" t="s">
        <v>701</v>
      </c>
      <c r="F7" t="s">
        <v>702</v>
      </c>
      <c r="L7" t="s">
        <v>1286</v>
      </c>
    </row>
    <row r="8" spans="1:12" x14ac:dyDescent="0.2">
      <c r="A8" t="s">
        <v>703</v>
      </c>
      <c r="B8" t="s">
        <v>704</v>
      </c>
      <c r="L8" t="s">
        <v>1284</v>
      </c>
    </row>
    <row r="9" spans="1:12" x14ac:dyDescent="0.2">
      <c r="A9" t="s">
        <v>705</v>
      </c>
      <c r="B9" t="s">
        <v>706</v>
      </c>
      <c r="L9" t="s">
        <v>1282</v>
      </c>
    </row>
    <row r="10" spans="1:12" x14ac:dyDescent="0.2">
      <c r="A10" t="s">
        <v>707</v>
      </c>
      <c r="B10" t="s">
        <v>708</v>
      </c>
      <c r="L10" t="s">
        <v>663</v>
      </c>
    </row>
    <row r="11" spans="1:12" x14ac:dyDescent="0.2">
      <c r="A11" t="s">
        <v>709</v>
      </c>
      <c r="B11" t="s">
        <v>710</v>
      </c>
      <c r="L11" t="s">
        <v>1285</v>
      </c>
    </row>
    <row r="12" spans="1:12" x14ac:dyDescent="0.2">
      <c r="A12" t="s">
        <v>711</v>
      </c>
      <c r="B12" t="s">
        <v>712</v>
      </c>
    </row>
    <row r="13" spans="1:12" x14ac:dyDescent="0.2">
      <c r="A13" t="s">
        <v>713</v>
      </c>
      <c r="B13" t="s">
        <v>714</v>
      </c>
    </row>
    <row r="14" spans="1:12" x14ac:dyDescent="0.2">
      <c r="A14" t="s">
        <v>715</v>
      </c>
      <c r="B14" t="s">
        <v>716</v>
      </c>
    </row>
    <row r="15" spans="1:12" x14ac:dyDescent="0.2">
      <c r="A15" t="s">
        <v>717</v>
      </c>
      <c r="B15" t="s">
        <v>718</v>
      </c>
    </row>
    <row r="16" spans="1:12" x14ac:dyDescent="0.2">
      <c r="A16" t="s">
        <v>719</v>
      </c>
      <c r="B16" t="s">
        <v>720</v>
      </c>
    </row>
    <row r="17" spans="1:2" x14ac:dyDescent="0.2">
      <c r="A17" t="s">
        <v>721</v>
      </c>
      <c r="B17" t="s">
        <v>722</v>
      </c>
    </row>
    <row r="18" spans="1:2" x14ac:dyDescent="0.2">
      <c r="A18" t="s">
        <v>723</v>
      </c>
      <c r="B18" t="s">
        <v>724</v>
      </c>
    </row>
    <row r="19" spans="1:2" x14ac:dyDescent="0.2">
      <c r="A19" t="s">
        <v>725</v>
      </c>
      <c r="B19" t="s">
        <v>726</v>
      </c>
    </row>
    <row r="20" spans="1:2" x14ac:dyDescent="0.2">
      <c r="A20" t="s">
        <v>727</v>
      </c>
      <c r="B20" t="s">
        <v>728</v>
      </c>
    </row>
    <row r="21" spans="1:2" x14ac:dyDescent="0.2">
      <c r="A21" t="s">
        <v>729</v>
      </c>
      <c r="B21" t="s">
        <v>730</v>
      </c>
    </row>
    <row r="22" spans="1:2" x14ac:dyDescent="0.2">
      <c r="A22" t="s">
        <v>731</v>
      </c>
      <c r="B22" t="s">
        <v>732</v>
      </c>
    </row>
    <row r="23" spans="1:2" x14ac:dyDescent="0.2">
      <c r="A23" t="s">
        <v>733</v>
      </c>
      <c r="B23" t="s">
        <v>734</v>
      </c>
    </row>
    <row r="24" spans="1:2" x14ac:dyDescent="0.2">
      <c r="A24" t="s">
        <v>735</v>
      </c>
      <c r="B24" t="s">
        <v>736</v>
      </c>
    </row>
    <row r="25" spans="1:2" x14ac:dyDescent="0.2">
      <c r="A25" t="s">
        <v>737</v>
      </c>
      <c r="B25" t="s">
        <v>738</v>
      </c>
    </row>
    <row r="26" spans="1:2" x14ac:dyDescent="0.2">
      <c r="A26" t="s">
        <v>739</v>
      </c>
      <c r="B26" t="s">
        <v>740</v>
      </c>
    </row>
    <row r="27" spans="1:2" x14ac:dyDescent="0.2">
      <c r="A27" t="s">
        <v>741</v>
      </c>
      <c r="B27" t="s">
        <v>742</v>
      </c>
    </row>
    <row r="28" spans="1:2" x14ac:dyDescent="0.2">
      <c r="A28" t="s">
        <v>743</v>
      </c>
      <c r="B28" t="s">
        <v>744</v>
      </c>
    </row>
    <row r="29" spans="1:2" x14ac:dyDescent="0.2">
      <c r="A29" t="s">
        <v>745</v>
      </c>
      <c r="B29" t="s">
        <v>746</v>
      </c>
    </row>
    <row r="30" spans="1:2" x14ac:dyDescent="0.2">
      <c r="A30" t="s">
        <v>747</v>
      </c>
      <c r="B30" t="s">
        <v>748</v>
      </c>
    </row>
    <row r="31" spans="1:2" x14ac:dyDescent="0.2">
      <c r="A31" t="s">
        <v>749</v>
      </c>
      <c r="B31" t="s">
        <v>750</v>
      </c>
    </row>
    <row r="32" spans="1:2" x14ac:dyDescent="0.2">
      <c r="A32" t="s">
        <v>751</v>
      </c>
      <c r="B32" t="s">
        <v>752</v>
      </c>
    </row>
    <row r="33" spans="1:2" x14ac:dyDescent="0.2">
      <c r="A33" t="s">
        <v>753</v>
      </c>
      <c r="B33" t="s">
        <v>754</v>
      </c>
    </row>
    <row r="34" spans="1:2" x14ac:dyDescent="0.2">
      <c r="A34" t="s">
        <v>755</v>
      </c>
      <c r="B34" t="s">
        <v>756</v>
      </c>
    </row>
    <row r="35" spans="1:2" x14ac:dyDescent="0.2">
      <c r="A35" t="s">
        <v>757</v>
      </c>
      <c r="B35" t="s">
        <v>758</v>
      </c>
    </row>
    <row r="36" spans="1:2" x14ac:dyDescent="0.2">
      <c r="A36" t="s">
        <v>759</v>
      </c>
      <c r="B36" t="s">
        <v>760</v>
      </c>
    </row>
    <row r="37" spans="1:2" x14ac:dyDescent="0.2">
      <c r="A37" t="s">
        <v>761</v>
      </c>
      <c r="B37" t="s">
        <v>762</v>
      </c>
    </row>
    <row r="38" spans="1:2" x14ac:dyDescent="0.2">
      <c r="A38" t="s">
        <v>763</v>
      </c>
      <c r="B38" t="s">
        <v>764</v>
      </c>
    </row>
    <row r="39" spans="1:2" x14ac:dyDescent="0.2">
      <c r="A39" t="s">
        <v>765</v>
      </c>
      <c r="B39" t="s">
        <v>766</v>
      </c>
    </row>
    <row r="40" spans="1:2" x14ac:dyDescent="0.2">
      <c r="A40" t="s">
        <v>767</v>
      </c>
      <c r="B40" t="s">
        <v>768</v>
      </c>
    </row>
    <row r="41" spans="1:2" x14ac:dyDescent="0.2">
      <c r="A41" t="s">
        <v>769</v>
      </c>
      <c r="B41" t="s">
        <v>770</v>
      </c>
    </row>
    <row r="42" spans="1:2" x14ac:dyDescent="0.2">
      <c r="A42" t="s">
        <v>771</v>
      </c>
      <c r="B42" t="s">
        <v>772</v>
      </c>
    </row>
    <row r="43" spans="1:2" x14ac:dyDescent="0.2">
      <c r="A43" t="s">
        <v>773</v>
      </c>
      <c r="B43" t="s">
        <v>774</v>
      </c>
    </row>
    <row r="44" spans="1:2" x14ac:dyDescent="0.2">
      <c r="A44" t="s">
        <v>775</v>
      </c>
      <c r="B44" t="s">
        <v>776</v>
      </c>
    </row>
    <row r="45" spans="1:2" x14ac:dyDescent="0.2">
      <c r="A45" t="s">
        <v>777</v>
      </c>
      <c r="B45" t="s">
        <v>778</v>
      </c>
    </row>
    <row r="46" spans="1:2" x14ac:dyDescent="0.2">
      <c r="A46" t="s">
        <v>779</v>
      </c>
      <c r="B46" t="s">
        <v>780</v>
      </c>
    </row>
    <row r="47" spans="1:2" x14ac:dyDescent="0.2">
      <c r="A47" t="s">
        <v>781</v>
      </c>
      <c r="B47" t="s">
        <v>782</v>
      </c>
    </row>
    <row r="48" spans="1:2" x14ac:dyDescent="0.2">
      <c r="A48" t="s">
        <v>783</v>
      </c>
      <c r="B48" t="s">
        <v>784</v>
      </c>
    </row>
    <row r="49" spans="1:2" x14ac:dyDescent="0.2">
      <c r="A49" t="s">
        <v>785</v>
      </c>
      <c r="B49" t="s">
        <v>786</v>
      </c>
    </row>
    <row r="50" spans="1:2" x14ac:dyDescent="0.2">
      <c r="A50" t="s">
        <v>787</v>
      </c>
      <c r="B50" t="s">
        <v>788</v>
      </c>
    </row>
    <row r="51" spans="1:2" x14ac:dyDescent="0.2">
      <c r="A51" t="s">
        <v>789</v>
      </c>
      <c r="B51" t="s">
        <v>790</v>
      </c>
    </row>
    <row r="52" spans="1:2" x14ac:dyDescent="0.2">
      <c r="A52" t="s">
        <v>791</v>
      </c>
      <c r="B52" t="s">
        <v>792</v>
      </c>
    </row>
    <row r="53" spans="1:2" x14ac:dyDescent="0.2">
      <c r="A53" t="s">
        <v>793</v>
      </c>
    </row>
    <row r="54" spans="1:2" x14ac:dyDescent="0.2">
      <c r="A54" t="s">
        <v>794</v>
      </c>
    </row>
    <row r="55" spans="1:2" x14ac:dyDescent="0.2">
      <c r="A55" t="s">
        <v>795</v>
      </c>
    </row>
    <row r="56" spans="1:2" x14ac:dyDescent="0.2">
      <c r="A56" t="s">
        <v>796</v>
      </c>
    </row>
    <row r="57" spans="1:2" x14ac:dyDescent="0.2">
      <c r="A57" t="s">
        <v>797</v>
      </c>
    </row>
    <row r="58" spans="1:2" x14ac:dyDescent="0.2">
      <c r="A58" t="s">
        <v>798</v>
      </c>
    </row>
    <row r="59" spans="1:2" x14ac:dyDescent="0.2">
      <c r="A59" t="s">
        <v>799</v>
      </c>
    </row>
    <row r="60" spans="1:2" x14ac:dyDescent="0.2">
      <c r="A60" t="s">
        <v>800</v>
      </c>
    </row>
    <row r="61" spans="1:2" x14ac:dyDescent="0.2">
      <c r="A61" t="s">
        <v>801</v>
      </c>
    </row>
    <row r="62" spans="1:2" x14ac:dyDescent="0.2">
      <c r="A62" t="s">
        <v>802</v>
      </c>
    </row>
    <row r="63" spans="1:2" x14ac:dyDescent="0.2">
      <c r="A63" t="s">
        <v>803</v>
      </c>
    </row>
    <row r="64" spans="1:2" x14ac:dyDescent="0.2">
      <c r="A64" t="s">
        <v>804</v>
      </c>
    </row>
    <row r="65" spans="1:1" x14ac:dyDescent="0.2">
      <c r="A65" t="s">
        <v>805</v>
      </c>
    </row>
    <row r="66" spans="1:1" x14ac:dyDescent="0.2">
      <c r="A66" t="s">
        <v>806</v>
      </c>
    </row>
    <row r="67" spans="1:1" x14ac:dyDescent="0.2">
      <c r="A67" t="s">
        <v>807</v>
      </c>
    </row>
    <row r="68" spans="1:1" x14ac:dyDescent="0.2">
      <c r="A68" t="s">
        <v>808</v>
      </c>
    </row>
    <row r="69" spans="1:1" x14ac:dyDescent="0.2">
      <c r="A69" t="s">
        <v>809</v>
      </c>
    </row>
    <row r="70" spans="1:1" x14ac:dyDescent="0.2">
      <c r="A70" t="s">
        <v>810</v>
      </c>
    </row>
    <row r="71" spans="1:1" x14ac:dyDescent="0.2">
      <c r="A71" t="s">
        <v>811</v>
      </c>
    </row>
    <row r="72" spans="1:1" x14ac:dyDescent="0.2">
      <c r="A72" t="s">
        <v>812</v>
      </c>
    </row>
    <row r="73" spans="1:1" x14ac:dyDescent="0.2">
      <c r="A73" t="s">
        <v>813</v>
      </c>
    </row>
    <row r="74" spans="1:1" x14ac:dyDescent="0.2">
      <c r="A74" t="s">
        <v>814</v>
      </c>
    </row>
    <row r="75" spans="1:1" x14ac:dyDescent="0.2">
      <c r="A75" t="s">
        <v>815</v>
      </c>
    </row>
    <row r="76" spans="1:1" x14ac:dyDescent="0.2">
      <c r="A76" t="s">
        <v>816</v>
      </c>
    </row>
    <row r="77" spans="1:1" x14ac:dyDescent="0.2">
      <c r="A77" t="s">
        <v>817</v>
      </c>
    </row>
    <row r="78" spans="1:1" x14ac:dyDescent="0.2">
      <c r="A78" t="s">
        <v>818</v>
      </c>
    </row>
    <row r="79" spans="1:1" x14ac:dyDescent="0.2">
      <c r="A79" t="s">
        <v>819</v>
      </c>
    </row>
    <row r="80" spans="1:1" x14ac:dyDescent="0.2">
      <c r="A80" t="s">
        <v>820</v>
      </c>
    </row>
    <row r="81" spans="1:1" x14ac:dyDescent="0.2">
      <c r="A81" t="s">
        <v>821</v>
      </c>
    </row>
    <row r="82" spans="1:1" x14ac:dyDescent="0.2">
      <c r="A82" t="s">
        <v>822</v>
      </c>
    </row>
    <row r="83" spans="1:1" x14ac:dyDescent="0.2">
      <c r="A83" t="s">
        <v>823</v>
      </c>
    </row>
    <row r="84" spans="1:1" x14ac:dyDescent="0.2">
      <c r="A84" t="s">
        <v>824</v>
      </c>
    </row>
    <row r="85" spans="1:1" x14ac:dyDescent="0.2">
      <c r="A85" t="s">
        <v>825</v>
      </c>
    </row>
    <row r="86" spans="1:1" x14ac:dyDescent="0.2">
      <c r="A86" t="s">
        <v>826</v>
      </c>
    </row>
    <row r="87" spans="1:1" x14ac:dyDescent="0.2">
      <c r="A87" t="s">
        <v>827</v>
      </c>
    </row>
    <row r="88" spans="1:1" x14ac:dyDescent="0.2">
      <c r="A88" t="s">
        <v>828</v>
      </c>
    </row>
    <row r="89" spans="1:1" x14ac:dyDescent="0.2">
      <c r="A89" t="s">
        <v>829</v>
      </c>
    </row>
    <row r="90" spans="1:1" x14ac:dyDescent="0.2">
      <c r="A90" t="s">
        <v>830</v>
      </c>
    </row>
    <row r="91" spans="1:1" x14ac:dyDescent="0.2">
      <c r="A91" t="s">
        <v>831</v>
      </c>
    </row>
    <row r="92" spans="1:1" x14ac:dyDescent="0.2">
      <c r="A92" t="s">
        <v>832</v>
      </c>
    </row>
    <row r="93" spans="1:1" x14ac:dyDescent="0.2">
      <c r="A93" t="s">
        <v>833</v>
      </c>
    </row>
    <row r="94" spans="1:1" x14ac:dyDescent="0.2">
      <c r="A94" t="s">
        <v>834</v>
      </c>
    </row>
    <row r="95" spans="1:1" x14ac:dyDescent="0.2">
      <c r="A95" t="s">
        <v>835</v>
      </c>
    </row>
    <row r="96" spans="1:1" x14ac:dyDescent="0.2">
      <c r="A96" t="s">
        <v>836</v>
      </c>
    </row>
    <row r="97" spans="1:1" x14ac:dyDescent="0.2">
      <c r="A97" t="s">
        <v>837</v>
      </c>
    </row>
    <row r="98" spans="1:1" x14ac:dyDescent="0.2">
      <c r="A98" t="s">
        <v>838</v>
      </c>
    </row>
    <row r="99" spans="1:1" x14ac:dyDescent="0.2">
      <c r="A99" t="s">
        <v>839</v>
      </c>
    </row>
    <row r="100" spans="1:1" x14ac:dyDescent="0.2">
      <c r="A100" t="s">
        <v>840</v>
      </c>
    </row>
    <row r="101" spans="1:1" x14ac:dyDescent="0.2">
      <c r="A101" t="s">
        <v>841</v>
      </c>
    </row>
    <row r="102" spans="1:1" x14ac:dyDescent="0.2">
      <c r="A102" t="s">
        <v>842</v>
      </c>
    </row>
    <row r="103" spans="1:1" x14ac:dyDescent="0.2">
      <c r="A103" t="s">
        <v>843</v>
      </c>
    </row>
    <row r="104" spans="1:1" x14ac:dyDescent="0.2">
      <c r="A104" t="s">
        <v>844</v>
      </c>
    </row>
    <row r="105" spans="1:1" x14ac:dyDescent="0.2">
      <c r="A105" t="s">
        <v>845</v>
      </c>
    </row>
    <row r="106" spans="1:1" x14ac:dyDescent="0.2">
      <c r="A106" t="s">
        <v>846</v>
      </c>
    </row>
    <row r="107" spans="1:1" x14ac:dyDescent="0.2">
      <c r="A107" t="s">
        <v>847</v>
      </c>
    </row>
    <row r="108" spans="1:1" x14ac:dyDescent="0.2">
      <c r="A108" t="s">
        <v>848</v>
      </c>
    </row>
    <row r="109" spans="1:1" x14ac:dyDescent="0.2">
      <c r="A109" t="s">
        <v>849</v>
      </c>
    </row>
    <row r="110" spans="1:1" x14ac:dyDescent="0.2">
      <c r="A110" t="s">
        <v>850</v>
      </c>
    </row>
    <row r="111" spans="1:1" x14ac:dyDescent="0.2">
      <c r="A111" t="s">
        <v>851</v>
      </c>
    </row>
    <row r="112" spans="1:1" x14ac:dyDescent="0.2">
      <c r="A112" t="s">
        <v>852</v>
      </c>
    </row>
    <row r="113" spans="1:1" x14ac:dyDescent="0.2">
      <c r="A113" t="s">
        <v>853</v>
      </c>
    </row>
    <row r="114" spans="1:1" x14ac:dyDescent="0.2">
      <c r="A114" t="s">
        <v>854</v>
      </c>
    </row>
    <row r="115" spans="1:1" x14ac:dyDescent="0.2">
      <c r="A115" t="s">
        <v>855</v>
      </c>
    </row>
    <row r="116" spans="1:1" x14ac:dyDescent="0.2">
      <c r="A116" t="s">
        <v>856</v>
      </c>
    </row>
    <row r="117" spans="1:1" x14ac:dyDescent="0.2">
      <c r="A117" t="s">
        <v>857</v>
      </c>
    </row>
    <row r="118" spans="1:1" x14ac:dyDescent="0.2">
      <c r="A118" t="s">
        <v>858</v>
      </c>
    </row>
    <row r="119" spans="1:1" x14ac:dyDescent="0.2">
      <c r="A119" t="s">
        <v>859</v>
      </c>
    </row>
    <row r="120" spans="1:1" x14ac:dyDescent="0.2">
      <c r="A120" t="s">
        <v>860</v>
      </c>
    </row>
    <row r="121" spans="1:1" x14ac:dyDescent="0.2">
      <c r="A121" t="s">
        <v>861</v>
      </c>
    </row>
    <row r="122" spans="1:1" x14ac:dyDescent="0.2">
      <c r="A122" t="s">
        <v>862</v>
      </c>
    </row>
    <row r="123" spans="1:1" x14ac:dyDescent="0.2">
      <c r="A123" t="s">
        <v>863</v>
      </c>
    </row>
    <row r="124" spans="1:1" x14ac:dyDescent="0.2">
      <c r="A124" t="s">
        <v>864</v>
      </c>
    </row>
    <row r="125" spans="1:1" x14ac:dyDescent="0.2">
      <c r="A125" t="s">
        <v>865</v>
      </c>
    </row>
    <row r="126" spans="1:1" x14ac:dyDescent="0.2">
      <c r="A126" t="s">
        <v>866</v>
      </c>
    </row>
    <row r="127" spans="1:1" x14ac:dyDescent="0.2">
      <c r="A127" t="s">
        <v>867</v>
      </c>
    </row>
    <row r="128" spans="1:1" x14ac:dyDescent="0.2">
      <c r="A128" t="s">
        <v>868</v>
      </c>
    </row>
    <row r="129" spans="1:1" x14ac:dyDescent="0.2">
      <c r="A129" t="s">
        <v>869</v>
      </c>
    </row>
    <row r="130" spans="1:1" x14ac:dyDescent="0.2">
      <c r="A130" t="s">
        <v>870</v>
      </c>
    </row>
    <row r="131" spans="1:1" x14ac:dyDescent="0.2">
      <c r="A131" t="s">
        <v>871</v>
      </c>
    </row>
    <row r="132" spans="1:1" x14ac:dyDescent="0.2">
      <c r="A132" t="s">
        <v>872</v>
      </c>
    </row>
    <row r="133" spans="1:1" x14ac:dyDescent="0.2">
      <c r="A133" t="s">
        <v>873</v>
      </c>
    </row>
    <row r="134" spans="1:1" x14ac:dyDescent="0.2">
      <c r="A134" t="s">
        <v>874</v>
      </c>
    </row>
    <row r="135" spans="1:1" x14ac:dyDescent="0.2">
      <c r="A135" t="s">
        <v>875</v>
      </c>
    </row>
    <row r="136" spans="1:1" x14ac:dyDescent="0.2">
      <c r="A136" t="s">
        <v>876</v>
      </c>
    </row>
    <row r="137" spans="1:1" x14ac:dyDescent="0.2">
      <c r="A137" t="s">
        <v>877</v>
      </c>
    </row>
    <row r="138" spans="1:1" x14ac:dyDescent="0.2">
      <c r="A138" t="s">
        <v>878</v>
      </c>
    </row>
    <row r="139" spans="1:1" x14ac:dyDescent="0.2">
      <c r="A139" t="s">
        <v>879</v>
      </c>
    </row>
    <row r="140" spans="1:1" x14ac:dyDescent="0.2">
      <c r="A140" t="s">
        <v>880</v>
      </c>
    </row>
    <row r="141" spans="1:1" x14ac:dyDescent="0.2">
      <c r="A141" t="s">
        <v>881</v>
      </c>
    </row>
    <row r="142" spans="1:1" x14ac:dyDescent="0.2">
      <c r="A142" t="s">
        <v>882</v>
      </c>
    </row>
    <row r="143" spans="1:1" x14ac:dyDescent="0.2">
      <c r="A143" t="s">
        <v>883</v>
      </c>
    </row>
    <row r="144" spans="1:1" x14ac:dyDescent="0.2">
      <c r="A144" t="s">
        <v>884</v>
      </c>
    </row>
    <row r="145" spans="1:1" x14ac:dyDescent="0.2">
      <c r="A145" t="s">
        <v>885</v>
      </c>
    </row>
    <row r="146" spans="1:1" x14ac:dyDescent="0.2">
      <c r="A146" t="s">
        <v>886</v>
      </c>
    </row>
    <row r="147" spans="1:1" x14ac:dyDescent="0.2">
      <c r="A147" t="s">
        <v>887</v>
      </c>
    </row>
    <row r="148" spans="1:1" x14ac:dyDescent="0.2">
      <c r="A148" t="s">
        <v>888</v>
      </c>
    </row>
    <row r="149" spans="1:1" x14ac:dyDescent="0.2">
      <c r="A149" t="s">
        <v>889</v>
      </c>
    </row>
    <row r="150" spans="1:1" x14ac:dyDescent="0.2">
      <c r="A150" t="s">
        <v>890</v>
      </c>
    </row>
    <row r="151" spans="1:1" x14ac:dyDescent="0.2">
      <c r="A151" t="s">
        <v>891</v>
      </c>
    </row>
    <row r="152" spans="1:1" x14ac:dyDescent="0.2">
      <c r="A152" t="s">
        <v>892</v>
      </c>
    </row>
    <row r="153" spans="1:1" x14ac:dyDescent="0.2">
      <c r="A153" t="s">
        <v>893</v>
      </c>
    </row>
    <row r="154" spans="1:1" x14ac:dyDescent="0.2">
      <c r="A154" t="s">
        <v>894</v>
      </c>
    </row>
    <row r="155" spans="1:1" x14ac:dyDescent="0.2">
      <c r="A155" t="s">
        <v>895</v>
      </c>
    </row>
    <row r="156" spans="1:1" x14ac:dyDescent="0.2">
      <c r="A156" t="s">
        <v>896</v>
      </c>
    </row>
    <row r="157" spans="1:1" x14ac:dyDescent="0.2">
      <c r="A157" t="s">
        <v>897</v>
      </c>
    </row>
    <row r="158" spans="1:1" x14ac:dyDescent="0.2">
      <c r="A158" t="s">
        <v>898</v>
      </c>
    </row>
    <row r="159" spans="1:1" x14ac:dyDescent="0.2">
      <c r="A159" t="s">
        <v>899</v>
      </c>
    </row>
    <row r="160" spans="1:1" x14ac:dyDescent="0.2">
      <c r="A160" t="s">
        <v>900</v>
      </c>
    </row>
    <row r="161" spans="1:1" x14ac:dyDescent="0.2">
      <c r="A161" t="s">
        <v>901</v>
      </c>
    </row>
    <row r="162" spans="1:1" x14ac:dyDescent="0.2">
      <c r="A162" t="s">
        <v>902</v>
      </c>
    </row>
    <row r="163" spans="1:1" x14ac:dyDescent="0.2">
      <c r="A163" t="s">
        <v>903</v>
      </c>
    </row>
    <row r="164" spans="1:1" x14ac:dyDescent="0.2">
      <c r="A164" t="s">
        <v>904</v>
      </c>
    </row>
    <row r="165" spans="1:1" x14ac:dyDescent="0.2">
      <c r="A165" t="s">
        <v>905</v>
      </c>
    </row>
    <row r="166" spans="1:1" x14ac:dyDescent="0.2">
      <c r="A166" t="s">
        <v>906</v>
      </c>
    </row>
    <row r="167" spans="1:1" x14ac:dyDescent="0.2">
      <c r="A167" t="s">
        <v>907</v>
      </c>
    </row>
    <row r="168" spans="1:1" x14ac:dyDescent="0.2">
      <c r="A168" t="s">
        <v>908</v>
      </c>
    </row>
    <row r="169" spans="1:1" x14ac:dyDescent="0.2">
      <c r="A169" t="s">
        <v>909</v>
      </c>
    </row>
    <row r="170" spans="1:1" x14ac:dyDescent="0.2">
      <c r="A170" t="s">
        <v>910</v>
      </c>
    </row>
    <row r="171" spans="1:1" x14ac:dyDescent="0.2">
      <c r="A171" t="s">
        <v>911</v>
      </c>
    </row>
    <row r="172" spans="1:1" x14ac:dyDescent="0.2">
      <c r="A172" t="s">
        <v>912</v>
      </c>
    </row>
    <row r="173" spans="1:1" x14ac:dyDescent="0.2">
      <c r="A173" t="s">
        <v>913</v>
      </c>
    </row>
    <row r="174" spans="1:1" x14ac:dyDescent="0.2">
      <c r="A174" t="s">
        <v>914</v>
      </c>
    </row>
    <row r="175" spans="1:1" x14ac:dyDescent="0.2">
      <c r="A175" t="s">
        <v>915</v>
      </c>
    </row>
    <row r="176" spans="1:1" x14ac:dyDescent="0.2">
      <c r="A176" t="s">
        <v>916</v>
      </c>
    </row>
    <row r="177" spans="1:1" x14ac:dyDescent="0.2">
      <c r="A177" t="s">
        <v>917</v>
      </c>
    </row>
    <row r="178" spans="1:1" x14ac:dyDescent="0.2">
      <c r="A178" t="s">
        <v>918</v>
      </c>
    </row>
    <row r="179" spans="1:1" x14ac:dyDescent="0.2">
      <c r="A179" t="s">
        <v>919</v>
      </c>
    </row>
    <row r="180" spans="1:1" x14ac:dyDescent="0.2">
      <c r="A180" t="s">
        <v>920</v>
      </c>
    </row>
    <row r="181" spans="1:1" x14ac:dyDescent="0.2">
      <c r="A181" t="s">
        <v>921</v>
      </c>
    </row>
    <row r="182" spans="1:1" x14ac:dyDescent="0.2">
      <c r="A182" t="s">
        <v>922</v>
      </c>
    </row>
    <row r="183" spans="1:1" x14ac:dyDescent="0.2">
      <c r="A183" t="s">
        <v>923</v>
      </c>
    </row>
    <row r="184" spans="1:1" x14ac:dyDescent="0.2">
      <c r="A184" t="s">
        <v>924</v>
      </c>
    </row>
    <row r="185" spans="1:1" x14ac:dyDescent="0.2">
      <c r="A185" t="s">
        <v>925</v>
      </c>
    </row>
    <row r="186" spans="1:1" x14ac:dyDescent="0.2">
      <c r="A186" t="s">
        <v>926</v>
      </c>
    </row>
    <row r="187" spans="1:1" x14ac:dyDescent="0.2">
      <c r="A187" t="s">
        <v>927</v>
      </c>
    </row>
    <row r="188" spans="1:1" x14ac:dyDescent="0.2">
      <c r="A188" t="s">
        <v>928</v>
      </c>
    </row>
    <row r="189" spans="1:1" x14ac:dyDescent="0.2">
      <c r="A189" t="s">
        <v>929</v>
      </c>
    </row>
    <row r="190" spans="1:1" x14ac:dyDescent="0.2">
      <c r="A190" t="s">
        <v>930</v>
      </c>
    </row>
    <row r="191" spans="1:1" x14ac:dyDescent="0.2">
      <c r="A191" t="s">
        <v>931</v>
      </c>
    </row>
    <row r="192" spans="1:1" x14ac:dyDescent="0.2">
      <c r="A192" t="s">
        <v>932</v>
      </c>
    </row>
    <row r="193" spans="1:1" x14ac:dyDescent="0.2">
      <c r="A193" t="s">
        <v>933</v>
      </c>
    </row>
    <row r="194" spans="1:1" x14ac:dyDescent="0.2">
      <c r="A194" t="s">
        <v>934</v>
      </c>
    </row>
    <row r="195" spans="1:1" x14ac:dyDescent="0.2">
      <c r="A195" t="s">
        <v>935</v>
      </c>
    </row>
    <row r="196" spans="1:1" x14ac:dyDescent="0.2">
      <c r="A196" t="s">
        <v>936</v>
      </c>
    </row>
    <row r="197" spans="1:1" x14ac:dyDescent="0.2">
      <c r="A197" t="s">
        <v>937</v>
      </c>
    </row>
    <row r="198" spans="1:1" x14ac:dyDescent="0.2">
      <c r="A198" t="s">
        <v>938</v>
      </c>
    </row>
    <row r="199" spans="1:1" x14ac:dyDescent="0.2">
      <c r="A199" t="s">
        <v>939</v>
      </c>
    </row>
    <row r="200" spans="1:1" x14ac:dyDescent="0.2">
      <c r="A200" t="s">
        <v>940</v>
      </c>
    </row>
    <row r="201" spans="1:1" x14ac:dyDescent="0.2">
      <c r="A201" t="s">
        <v>941</v>
      </c>
    </row>
    <row r="202" spans="1:1" x14ac:dyDescent="0.2">
      <c r="A202" t="s">
        <v>942</v>
      </c>
    </row>
    <row r="203" spans="1:1" x14ac:dyDescent="0.2">
      <c r="A203" t="s">
        <v>943</v>
      </c>
    </row>
    <row r="204" spans="1:1" x14ac:dyDescent="0.2">
      <c r="A204" t="s">
        <v>944</v>
      </c>
    </row>
    <row r="205" spans="1:1" x14ac:dyDescent="0.2">
      <c r="A205" t="s">
        <v>945</v>
      </c>
    </row>
    <row r="206" spans="1:1" x14ac:dyDescent="0.2">
      <c r="A206" t="s">
        <v>946</v>
      </c>
    </row>
    <row r="207" spans="1:1" x14ac:dyDescent="0.2">
      <c r="A207" t="s">
        <v>947</v>
      </c>
    </row>
    <row r="208" spans="1:1" x14ac:dyDescent="0.2">
      <c r="A208" t="s">
        <v>948</v>
      </c>
    </row>
    <row r="209" spans="1:1" x14ac:dyDescent="0.2">
      <c r="A209" t="s">
        <v>949</v>
      </c>
    </row>
    <row r="210" spans="1:1" x14ac:dyDescent="0.2">
      <c r="A210" t="s">
        <v>950</v>
      </c>
    </row>
    <row r="211" spans="1:1" x14ac:dyDescent="0.2">
      <c r="A211" t="s">
        <v>951</v>
      </c>
    </row>
    <row r="212" spans="1:1" x14ac:dyDescent="0.2">
      <c r="A212" t="s">
        <v>952</v>
      </c>
    </row>
    <row r="213" spans="1:1" x14ac:dyDescent="0.2">
      <c r="A213" t="s">
        <v>953</v>
      </c>
    </row>
    <row r="214" spans="1:1" x14ac:dyDescent="0.2">
      <c r="A214" t="s">
        <v>954</v>
      </c>
    </row>
    <row r="215" spans="1:1" x14ac:dyDescent="0.2">
      <c r="A215" t="s">
        <v>955</v>
      </c>
    </row>
    <row r="216" spans="1:1" x14ac:dyDescent="0.2">
      <c r="A216" t="s">
        <v>956</v>
      </c>
    </row>
    <row r="217" spans="1:1" x14ac:dyDescent="0.2">
      <c r="A217" t="s">
        <v>957</v>
      </c>
    </row>
    <row r="218" spans="1:1" x14ac:dyDescent="0.2">
      <c r="A218" t="s">
        <v>958</v>
      </c>
    </row>
    <row r="219" spans="1:1" x14ac:dyDescent="0.2">
      <c r="A219" t="s">
        <v>959</v>
      </c>
    </row>
    <row r="220" spans="1:1" x14ac:dyDescent="0.2">
      <c r="A220" t="s">
        <v>960</v>
      </c>
    </row>
    <row r="221" spans="1:1" x14ac:dyDescent="0.2">
      <c r="A221" t="s">
        <v>961</v>
      </c>
    </row>
    <row r="222" spans="1:1" x14ac:dyDescent="0.2">
      <c r="A222" t="s">
        <v>962</v>
      </c>
    </row>
    <row r="223" spans="1:1" x14ac:dyDescent="0.2">
      <c r="A223" t="s">
        <v>963</v>
      </c>
    </row>
    <row r="224" spans="1:1" x14ac:dyDescent="0.2">
      <c r="A224" t="s">
        <v>964</v>
      </c>
    </row>
    <row r="225" spans="1:1" x14ac:dyDescent="0.2">
      <c r="A225" t="s">
        <v>965</v>
      </c>
    </row>
    <row r="226" spans="1:1" x14ac:dyDescent="0.2">
      <c r="A226" t="s">
        <v>966</v>
      </c>
    </row>
    <row r="227" spans="1:1" x14ac:dyDescent="0.2">
      <c r="A227" t="s">
        <v>967</v>
      </c>
    </row>
    <row r="228" spans="1:1" x14ac:dyDescent="0.2">
      <c r="A228" t="s">
        <v>968</v>
      </c>
    </row>
    <row r="229" spans="1:1" x14ac:dyDescent="0.2">
      <c r="A229" t="s">
        <v>969</v>
      </c>
    </row>
    <row r="230" spans="1:1" x14ac:dyDescent="0.2">
      <c r="A230" t="s">
        <v>970</v>
      </c>
    </row>
    <row r="231" spans="1:1" x14ac:dyDescent="0.2">
      <c r="A231" t="s">
        <v>971</v>
      </c>
    </row>
    <row r="232" spans="1:1" x14ac:dyDescent="0.2">
      <c r="A232" t="s">
        <v>972</v>
      </c>
    </row>
    <row r="233" spans="1:1" x14ac:dyDescent="0.2">
      <c r="A233" t="s">
        <v>973</v>
      </c>
    </row>
    <row r="234" spans="1:1" x14ac:dyDescent="0.2">
      <c r="A234" t="s">
        <v>974</v>
      </c>
    </row>
    <row r="235" spans="1:1" x14ac:dyDescent="0.2">
      <c r="A235" t="s">
        <v>975</v>
      </c>
    </row>
    <row r="236" spans="1:1" x14ac:dyDescent="0.2">
      <c r="A236" t="s">
        <v>976</v>
      </c>
    </row>
    <row r="237" spans="1:1" x14ac:dyDescent="0.2">
      <c r="A237" t="s">
        <v>977</v>
      </c>
    </row>
    <row r="238" spans="1:1" x14ac:dyDescent="0.2">
      <c r="A238" t="s">
        <v>978</v>
      </c>
    </row>
    <row r="239" spans="1:1" x14ac:dyDescent="0.2">
      <c r="A239" t="s">
        <v>979</v>
      </c>
    </row>
    <row r="240" spans="1:1" x14ac:dyDescent="0.2">
      <c r="A240" t="s">
        <v>980</v>
      </c>
    </row>
    <row r="241" spans="1:1" x14ac:dyDescent="0.2">
      <c r="A241" t="s">
        <v>981</v>
      </c>
    </row>
    <row r="242" spans="1:1" x14ac:dyDescent="0.2">
      <c r="A242" t="s">
        <v>982</v>
      </c>
    </row>
    <row r="243" spans="1:1" x14ac:dyDescent="0.2">
      <c r="A243" t="s">
        <v>983</v>
      </c>
    </row>
    <row r="244" spans="1:1" x14ac:dyDescent="0.2">
      <c r="A244" t="s">
        <v>984</v>
      </c>
    </row>
    <row r="245" spans="1:1" x14ac:dyDescent="0.2">
      <c r="A245" t="s">
        <v>985</v>
      </c>
    </row>
    <row r="246" spans="1:1" x14ac:dyDescent="0.2">
      <c r="A246" t="s">
        <v>986</v>
      </c>
    </row>
    <row r="247" spans="1:1" x14ac:dyDescent="0.2">
      <c r="A247" t="s">
        <v>987</v>
      </c>
    </row>
    <row r="248" spans="1:1" x14ac:dyDescent="0.2">
      <c r="A248" t="s">
        <v>988</v>
      </c>
    </row>
    <row r="249" spans="1:1" x14ac:dyDescent="0.2">
      <c r="A249" t="s">
        <v>989</v>
      </c>
    </row>
    <row r="250" spans="1:1" x14ac:dyDescent="0.2">
      <c r="A250" t="s">
        <v>990</v>
      </c>
    </row>
    <row r="251" spans="1:1" x14ac:dyDescent="0.2">
      <c r="A251" t="s">
        <v>991</v>
      </c>
    </row>
    <row r="252" spans="1:1" x14ac:dyDescent="0.2">
      <c r="A252" t="s">
        <v>992</v>
      </c>
    </row>
    <row r="253" spans="1:1" x14ac:dyDescent="0.2">
      <c r="A253" t="s">
        <v>993</v>
      </c>
    </row>
    <row r="254" spans="1:1" x14ac:dyDescent="0.2">
      <c r="A254" t="s">
        <v>994</v>
      </c>
    </row>
    <row r="255" spans="1:1" x14ac:dyDescent="0.2">
      <c r="A255" t="s">
        <v>995</v>
      </c>
    </row>
    <row r="256" spans="1:1" x14ac:dyDescent="0.2">
      <c r="A256" t="s">
        <v>996</v>
      </c>
    </row>
    <row r="257" spans="1:1" x14ac:dyDescent="0.2">
      <c r="A257" t="s">
        <v>997</v>
      </c>
    </row>
    <row r="258" spans="1:1" x14ac:dyDescent="0.2">
      <c r="A258" t="s">
        <v>998</v>
      </c>
    </row>
    <row r="259" spans="1:1" x14ac:dyDescent="0.2">
      <c r="A259" t="s">
        <v>999</v>
      </c>
    </row>
    <row r="260" spans="1:1" x14ac:dyDescent="0.2">
      <c r="A260" t="s">
        <v>1000</v>
      </c>
    </row>
    <row r="261" spans="1:1" x14ac:dyDescent="0.2">
      <c r="A261" t="s">
        <v>1001</v>
      </c>
    </row>
    <row r="262" spans="1:1" x14ac:dyDescent="0.2">
      <c r="A262" t="s">
        <v>1002</v>
      </c>
    </row>
    <row r="263" spans="1:1" x14ac:dyDescent="0.2">
      <c r="A263" t="s">
        <v>1003</v>
      </c>
    </row>
    <row r="264" spans="1:1" x14ac:dyDescent="0.2">
      <c r="A264" t="s">
        <v>1004</v>
      </c>
    </row>
    <row r="265" spans="1:1" x14ac:dyDescent="0.2">
      <c r="A265" t="s">
        <v>1005</v>
      </c>
    </row>
    <row r="266" spans="1:1" x14ac:dyDescent="0.2">
      <c r="A266" t="s">
        <v>1006</v>
      </c>
    </row>
    <row r="267" spans="1:1" x14ac:dyDescent="0.2">
      <c r="A267" t="s">
        <v>1007</v>
      </c>
    </row>
    <row r="268" spans="1:1" x14ac:dyDescent="0.2">
      <c r="A268" t="s">
        <v>1008</v>
      </c>
    </row>
    <row r="269" spans="1:1" x14ac:dyDescent="0.2">
      <c r="A269" t="s">
        <v>1009</v>
      </c>
    </row>
    <row r="270" spans="1:1" x14ac:dyDescent="0.2">
      <c r="A270" t="s">
        <v>1010</v>
      </c>
    </row>
    <row r="271" spans="1:1" x14ac:dyDescent="0.2">
      <c r="A271" t="s">
        <v>1011</v>
      </c>
    </row>
    <row r="272" spans="1:1" x14ac:dyDescent="0.2">
      <c r="A272" t="s">
        <v>1012</v>
      </c>
    </row>
    <row r="273" spans="1:1" x14ac:dyDescent="0.2">
      <c r="A273" t="s">
        <v>1013</v>
      </c>
    </row>
    <row r="274" spans="1:1" x14ac:dyDescent="0.2">
      <c r="A274" t="s">
        <v>1014</v>
      </c>
    </row>
    <row r="275" spans="1:1" x14ac:dyDescent="0.2">
      <c r="A275" t="s">
        <v>1015</v>
      </c>
    </row>
    <row r="276" spans="1:1" x14ac:dyDescent="0.2">
      <c r="A276" t="s">
        <v>1016</v>
      </c>
    </row>
    <row r="277" spans="1:1" x14ac:dyDescent="0.2">
      <c r="A277" t="s">
        <v>1017</v>
      </c>
    </row>
    <row r="278" spans="1:1" x14ac:dyDescent="0.2">
      <c r="A278" t="s">
        <v>1018</v>
      </c>
    </row>
    <row r="279" spans="1:1" x14ac:dyDescent="0.2">
      <c r="A279" t="s">
        <v>1019</v>
      </c>
    </row>
    <row r="280" spans="1:1" x14ac:dyDescent="0.2">
      <c r="A280" t="s">
        <v>1020</v>
      </c>
    </row>
    <row r="281" spans="1:1" x14ac:dyDescent="0.2">
      <c r="A281" t="s">
        <v>1021</v>
      </c>
    </row>
    <row r="282" spans="1:1" x14ac:dyDescent="0.2">
      <c r="A282" t="s">
        <v>1022</v>
      </c>
    </row>
    <row r="283" spans="1:1" x14ac:dyDescent="0.2">
      <c r="A283" t="s">
        <v>1023</v>
      </c>
    </row>
    <row r="284" spans="1:1" x14ac:dyDescent="0.2">
      <c r="A284" t="s">
        <v>1024</v>
      </c>
    </row>
    <row r="285" spans="1:1" x14ac:dyDescent="0.2">
      <c r="A285" t="s">
        <v>1025</v>
      </c>
    </row>
    <row r="286" spans="1:1" x14ac:dyDescent="0.2">
      <c r="A286" t="s">
        <v>1026</v>
      </c>
    </row>
    <row r="287" spans="1:1" x14ac:dyDescent="0.2">
      <c r="A287" t="s">
        <v>1027</v>
      </c>
    </row>
    <row r="288" spans="1:1" x14ac:dyDescent="0.2">
      <c r="A288" t="s">
        <v>1028</v>
      </c>
    </row>
    <row r="289" spans="1:1" x14ac:dyDescent="0.2">
      <c r="A289" t="s">
        <v>1029</v>
      </c>
    </row>
    <row r="290" spans="1:1" x14ac:dyDescent="0.2">
      <c r="A290" t="s">
        <v>1030</v>
      </c>
    </row>
    <row r="291" spans="1:1" x14ac:dyDescent="0.2">
      <c r="A291" t="s">
        <v>1031</v>
      </c>
    </row>
    <row r="292" spans="1:1" x14ac:dyDescent="0.2">
      <c r="A292" t="s">
        <v>1032</v>
      </c>
    </row>
    <row r="293" spans="1:1" x14ac:dyDescent="0.2">
      <c r="A293" t="s">
        <v>1033</v>
      </c>
    </row>
    <row r="294" spans="1:1" x14ac:dyDescent="0.2">
      <c r="A294" t="s">
        <v>1034</v>
      </c>
    </row>
    <row r="295" spans="1:1" x14ac:dyDescent="0.2">
      <c r="A295" t="s">
        <v>1035</v>
      </c>
    </row>
    <row r="296" spans="1:1" x14ac:dyDescent="0.2">
      <c r="A296" t="s">
        <v>1036</v>
      </c>
    </row>
    <row r="297" spans="1:1" x14ac:dyDescent="0.2">
      <c r="A297" t="s">
        <v>1037</v>
      </c>
    </row>
    <row r="298" spans="1:1" x14ac:dyDescent="0.2">
      <c r="A298" t="s">
        <v>1038</v>
      </c>
    </row>
    <row r="299" spans="1:1" x14ac:dyDescent="0.2">
      <c r="A299" t="s">
        <v>1039</v>
      </c>
    </row>
    <row r="300" spans="1:1" x14ac:dyDescent="0.2">
      <c r="A300" t="s">
        <v>1040</v>
      </c>
    </row>
    <row r="301" spans="1:1" x14ac:dyDescent="0.2">
      <c r="A301" t="s">
        <v>1041</v>
      </c>
    </row>
    <row r="302" spans="1:1" x14ac:dyDescent="0.2">
      <c r="A302" t="s">
        <v>1042</v>
      </c>
    </row>
    <row r="303" spans="1:1" x14ac:dyDescent="0.2">
      <c r="A303" t="s">
        <v>1043</v>
      </c>
    </row>
    <row r="304" spans="1:1" x14ac:dyDescent="0.2">
      <c r="A304" t="s">
        <v>1044</v>
      </c>
    </row>
    <row r="305" spans="1:1" x14ac:dyDescent="0.2">
      <c r="A305" t="s">
        <v>1045</v>
      </c>
    </row>
    <row r="306" spans="1:1" x14ac:dyDescent="0.2">
      <c r="A306" t="s">
        <v>1046</v>
      </c>
    </row>
    <row r="307" spans="1:1" x14ac:dyDescent="0.2">
      <c r="A307" t="s">
        <v>1047</v>
      </c>
    </row>
    <row r="308" spans="1:1" x14ac:dyDescent="0.2">
      <c r="A308" t="s">
        <v>1048</v>
      </c>
    </row>
    <row r="309" spans="1:1" x14ac:dyDescent="0.2">
      <c r="A309" t="s">
        <v>1049</v>
      </c>
    </row>
    <row r="310" spans="1:1" x14ac:dyDescent="0.2">
      <c r="A310" t="s">
        <v>1050</v>
      </c>
    </row>
    <row r="311" spans="1:1" x14ac:dyDescent="0.2">
      <c r="A311" t="s">
        <v>1051</v>
      </c>
    </row>
    <row r="312" spans="1:1" x14ac:dyDescent="0.2">
      <c r="A312" t="s">
        <v>1052</v>
      </c>
    </row>
    <row r="313" spans="1:1" x14ac:dyDescent="0.2">
      <c r="A313" t="s">
        <v>1053</v>
      </c>
    </row>
    <row r="314" spans="1:1" x14ac:dyDescent="0.2">
      <c r="A314" t="s">
        <v>1054</v>
      </c>
    </row>
    <row r="315" spans="1:1" x14ac:dyDescent="0.2">
      <c r="A315" t="s">
        <v>1055</v>
      </c>
    </row>
    <row r="316" spans="1:1" x14ac:dyDescent="0.2">
      <c r="A316" t="s">
        <v>1056</v>
      </c>
    </row>
    <row r="317" spans="1:1" x14ac:dyDescent="0.2">
      <c r="A317" t="s">
        <v>1057</v>
      </c>
    </row>
    <row r="318" spans="1:1" x14ac:dyDescent="0.2">
      <c r="A318" t="s">
        <v>1058</v>
      </c>
    </row>
    <row r="319" spans="1:1" x14ac:dyDescent="0.2">
      <c r="A319" t="s">
        <v>1059</v>
      </c>
    </row>
    <row r="320" spans="1:1" x14ac:dyDescent="0.2">
      <c r="A320" t="s">
        <v>1060</v>
      </c>
    </row>
    <row r="321" spans="1:1" x14ac:dyDescent="0.2">
      <c r="A321" t="s">
        <v>1061</v>
      </c>
    </row>
    <row r="322" spans="1:1" x14ac:dyDescent="0.2">
      <c r="A322" t="s">
        <v>1062</v>
      </c>
    </row>
    <row r="323" spans="1:1" x14ac:dyDescent="0.2">
      <c r="A323" t="s">
        <v>1063</v>
      </c>
    </row>
    <row r="324" spans="1:1" x14ac:dyDescent="0.2">
      <c r="A324" t="s">
        <v>1064</v>
      </c>
    </row>
    <row r="325" spans="1:1" x14ac:dyDescent="0.2">
      <c r="A325" t="s">
        <v>1065</v>
      </c>
    </row>
    <row r="326" spans="1:1" x14ac:dyDescent="0.2">
      <c r="A326" t="s">
        <v>1066</v>
      </c>
    </row>
    <row r="327" spans="1:1" x14ac:dyDescent="0.2">
      <c r="A327" t="s">
        <v>1067</v>
      </c>
    </row>
    <row r="328" spans="1:1" x14ac:dyDescent="0.2">
      <c r="A328" t="s">
        <v>1068</v>
      </c>
    </row>
    <row r="329" spans="1:1" x14ac:dyDescent="0.2">
      <c r="A329" t="s">
        <v>1069</v>
      </c>
    </row>
    <row r="330" spans="1:1" x14ac:dyDescent="0.2">
      <c r="A330" t="s">
        <v>1070</v>
      </c>
    </row>
    <row r="331" spans="1:1" x14ac:dyDescent="0.2">
      <c r="A331" t="s">
        <v>1071</v>
      </c>
    </row>
    <row r="332" spans="1:1" x14ac:dyDescent="0.2">
      <c r="A332" t="s">
        <v>1072</v>
      </c>
    </row>
    <row r="333" spans="1:1" x14ac:dyDescent="0.2">
      <c r="A333" t="s">
        <v>1073</v>
      </c>
    </row>
    <row r="334" spans="1:1" x14ac:dyDescent="0.2">
      <c r="A334" t="s">
        <v>1074</v>
      </c>
    </row>
    <row r="335" spans="1:1" x14ac:dyDescent="0.2">
      <c r="A335" t="s">
        <v>1075</v>
      </c>
    </row>
    <row r="336" spans="1:1" x14ac:dyDescent="0.2">
      <c r="A336" t="s">
        <v>1076</v>
      </c>
    </row>
    <row r="337" spans="1:1" x14ac:dyDescent="0.2">
      <c r="A337" t="s">
        <v>1077</v>
      </c>
    </row>
    <row r="338" spans="1:1" x14ac:dyDescent="0.2">
      <c r="A338" t="s">
        <v>1078</v>
      </c>
    </row>
    <row r="339" spans="1:1" x14ac:dyDescent="0.2">
      <c r="A339" t="s">
        <v>1079</v>
      </c>
    </row>
    <row r="340" spans="1:1" x14ac:dyDescent="0.2">
      <c r="A340" t="s">
        <v>1080</v>
      </c>
    </row>
    <row r="341" spans="1:1" x14ac:dyDescent="0.2">
      <c r="A341" t="s">
        <v>1081</v>
      </c>
    </row>
    <row r="342" spans="1:1" x14ac:dyDescent="0.2">
      <c r="A342" t="s">
        <v>1082</v>
      </c>
    </row>
    <row r="343" spans="1:1" x14ac:dyDescent="0.2">
      <c r="A343" t="s">
        <v>1083</v>
      </c>
    </row>
    <row r="344" spans="1:1" x14ac:dyDescent="0.2">
      <c r="A344" t="s">
        <v>1084</v>
      </c>
    </row>
    <row r="345" spans="1:1" x14ac:dyDescent="0.2">
      <c r="A345" t="s">
        <v>1085</v>
      </c>
    </row>
    <row r="346" spans="1:1" x14ac:dyDescent="0.2">
      <c r="A346" t="s">
        <v>1086</v>
      </c>
    </row>
    <row r="347" spans="1:1" x14ac:dyDescent="0.2">
      <c r="A347" t="s">
        <v>1087</v>
      </c>
    </row>
    <row r="348" spans="1:1" x14ac:dyDescent="0.2">
      <c r="A348" t="s">
        <v>1088</v>
      </c>
    </row>
    <row r="349" spans="1:1" x14ac:dyDescent="0.2">
      <c r="A349" t="s">
        <v>1089</v>
      </c>
    </row>
    <row r="350" spans="1:1" x14ac:dyDescent="0.2">
      <c r="A350" t="s">
        <v>1090</v>
      </c>
    </row>
    <row r="351" spans="1:1" x14ac:dyDescent="0.2">
      <c r="A351" t="s">
        <v>1091</v>
      </c>
    </row>
    <row r="352" spans="1:1" x14ac:dyDescent="0.2">
      <c r="A352" t="s">
        <v>1092</v>
      </c>
    </row>
    <row r="353" spans="1:1" x14ac:dyDescent="0.2">
      <c r="A353" t="s">
        <v>1093</v>
      </c>
    </row>
    <row r="354" spans="1:1" x14ac:dyDescent="0.2">
      <c r="A354" t="s">
        <v>1094</v>
      </c>
    </row>
    <row r="355" spans="1:1" x14ac:dyDescent="0.2">
      <c r="A355" t="s">
        <v>1095</v>
      </c>
    </row>
    <row r="356" spans="1:1" x14ac:dyDescent="0.2">
      <c r="A356" t="s">
        <v>1096</v>
      </c>
    </row>
    <row r="357" spans="1:1" x14ac:dyDescent="0.2">
      <c r="A357" t="s">
        <v>1097</v>
      </c>
    </row>
    <row r="358" spans="1:1" x14ac:dyDescent="0.2">
      <c r="A358" t="s">
        <v>1098</v>
      </c>
    </row>
    <row r="359" spans="1:1" x14ac:dyDescent="0.2">
      <c r="A359" t="s">
        <v>1099</v>
      </c>
    </row>
    <row r="360" spans="1:1" x14ac:dyDescent="0.2">
      <c r="A360" t="s">
        <v>1100</v>
      </c>
    </row>
    <row r="361" spans="1:1" x14ac:dyDescent="0.2">
      <c r="A361" t="s">
        <v>1101</v>
      </c>
    </row>
    <row r="362" spans="1:1" x14ac:dyDescent="0.2">
      <c r="A362" t="s">
        <v>1102</v>
      </c>
    </row>
    <row r="363" spans="1:1" x14ac:dyDescent="0.2">
      <c r="A363" t="s">
        <v>1103</v>
      </c>
    </row>
    <row r="364" spans="1:1" x14ac:dyDescent="0.2">
      <c r="A364" t="s">
        <v>1104</v>
      </c>
    </row>
    <row r="365" spans="1:1" x14ac:dyDescent="0.2">
      <c r="A365" t="s">
        <v>1105</v>
      </c>
    </row>
    <row r="366" spans="1:1" x14ac:dyDescent="0.2">
      <c r="A366" t="s">
        <v>1106</v>
      </c>
    </row>
    <row r="367" spans="1:1" x14ac:dyDescent="0.2">
      <c r="A367" t="s">
        <v>1107</v>
      </c>
    </row>
    <row r="368" spans="1:1" x14ac:dyDescent="0.2">
      <c r="A368" t="s">
        <v>1108</v>
      </c>
    </row>
    <row r="369" spans="1:1" x14ac:dyDescent="0.2">
      <c r="A369" t="s">
        <v>1109</v>
      </c>
    </row>
    <row r="370" spans="1:1" x14ac:dyDescent="0.2">
      <c r="A370" t="s">
        <v>1110</v>
      </c>
    </row>
    <row r="371" spans="1:1" x14ac:dyDescent="0.2">
      <c r="A371" t="s">
        <v>1111</v>
      </c>
    </row>
    <row r="372" spans="1:1" x14ac:dyDescent="0.2">
      <c r="A372" t="s">
        <v>1112</v>
      </c>
    </row>
    <row r="373" spans="1:1" x14ac:dyDescent="0.2">
      <c r="A373" t="s">
        <v>1113</v>
      </c>
    </row>
    <row r="374" spans="1:1" x14ac:dyDescent="0.2">
      <c r="A374" t="s">
        <v>1114</v>
      </c>
    </row>
    <row r="375" spans="1:1" x14ac:dyDescent="0.2">
      <c r="A375" t="s">
        <v>1115</v>
      </c>
    </row>
    <row r="376" spans="1:1" x14ac:dyDescent="0.2">
      <c r="A376" t="s">
        <v>1116</v>
      </c>
    </row>
    <row r="377" spans="1:1" x14ac:dyDescent="0.2">
      <c r="A377" t="s">
        <v>1117</v>
      </c>
    </row>
    <row r="378" spans="1:1" x14ac:dyDescent="0.2">
      <c r="A378" t="s">
        <v>1118</v>
      </c>
    </row>
    <row r="379" spans="1:1" x14ac:dyDescent="0.2">
      <c r="A379" t="s">
        <v>1119</v>
      </c>
    </row>
    <row r="380" spans="1:1" x14ac:dyDescent="0.2">
      <c r="A380" t="s">
        <v>1120</v>
      </c>
    </row>
    <row r="381" spans="1:1" x14ac:dyDescent="0.2">
      <c r="A381" t="s">
        <v>1121</v>
      </c>
    </row>
    <row r="382" spans="1:1" x14ac:dyDescent="0.2">
      <c r="A382" t="s">
        <v>1122</v>
      </c>
    </row>
    <row r="383" spans="1:1" x14ac:dyDescent="0.2">
      <c r="A383" t="s">
        <v>1123</v>
      </c>
    </row>
    <row r="384" spans="1:1" x14ac:dyDescent="0.2">
      <c r="A384" t="s">
        <v>1124</v>
      </c>
    </row>
    <row r="385" spans="1:1" x14ac:dyDescent="0.2">
      <c r="A385" t="s">
        <v>1125</v>
      </c>
    </row>
    <row r="386" spans="1:1" x14ac:dyDescent="0.2">
      <c r="A386" t="s">
        <v>1126</v>
      </c>
    </row>
    <row r="387" spans="1:1" x14ac:dyDescent="0.2">
      <c r="A387" t="s">
        <v>1127</v>
      </c>
    </row>
    <row r="388" spans="1:1" x14ac:dyDescent="0.2">
      <c r="A388" t="s">
        <v>1128</v>
      </c>
    </row>
    <row r="389" spans="1:1" x14ac:dyDescent="0.2">
      <c r="A389" t="s">
        <v>1129</v>
      </c>
    </row>
    <row r="390" spans="1:1" x14ac:dyDescent="0.2">
      <c r="A390" t="s">
        <v>1130</v>
      </c>
    </row>
    <row r="391" spans="1:1" x14ac:dyDescent="0.2">
      <c r="A391" t="s">
        <v>1131</v>
      </c>
    </row>
    <row r="392" spans="1:1" x14ac:dyDescent="0.2">
      <c r="A392" t="s">
        <v>1132</v>
      </c>
    </row>
    <row r="393" spans="1:1" x14ac:dyDescent="0.2">
      <c r="A393" t="s">
        <v>1133</v>
      </c>
    </row>
    <row r="394" spans="1:1" x14ac:dyDescent="0.2">
      <c r="A394" t="s">
        <v>1134</v>
      </c>
    </row>
    <row r="395" spans="1:1" x14ac:dyDescent="0.2">
      <c r="A395" t="s">
        <v>1135</v>
      </c>
    </row>
    <row r="396" spans="1:1" x14ac:dyDescent="0.2">
      <c r="A396" t="s">
        <v>1136</v>
      </c>
    </row>
    <row r="397" spans="1:1" x14ac:dyDescent="0.2">
      <c r="A397" t="s">
        <v>1137</v>
      </c>
    </row>
    <row r="398" spans="1:1" x14ac:dyDescent="0.2">
      <c r="A398" t="s">
        <v>1138</v>
      </c>
    </row>
    <row r="399" spans="1:1" x14ac:dyDescent="0.2">
      <c r="A399" t="s">
        <v>1139</v>
      </c>
    </row>
    <row r="400" spans="1:1" x14ac:dyDescent="0.2">
      <c r="A400" t="s">
        <v>1140</v>
      </c>
    </row>
    <row r="401" spans="1:1" x14ac:dyDescent="0.2">
      <c r="A401" t="s">
        <v>1141</v>
      </c>
    </row>
    <row r="402" spans="1:1" x14ac:dyDescent="0.2">
      <c r="A402" t="s">
        <v>1142</v>
      </c>
    </row>
    <row r="403" spans="1:1" x14ac:dyDescent="0.2">
      <c r="A403" t="s">
        <v>1143</v>
      </c>
    </row>
    <row r="404" spans="1:1" x14ac:dyDescent="0.2">
      <c r="A404" t="s">
        <v>1144</v>
      </c>
    </row>
    <row r="405" spans="1:1" x14ac:dyDescent="0.2">
      <c r="A405" t="s">
        <v>1145</v>
      </c>
    </row>
    <row r="406" spans="1:1" x14ac:dyDescent="0.2">
      <c r="A406" t="s">
        <v>1146</v>
      </c>
    </row>
    <row r="407" spans="1:1" x14ac:dyDescent="0.2">
      <c r="A407" t="s">
        <v>1147</v>
      </c>
    </row>
    <row r="408" spans="1:1" x14ac:dyDescent="0.2">
      <c r="A408" t="s">
        <v>1148</v>
      </c>
    </row>
    <row r="409" spans="1:1" x14ac:dyDescent="0.2">
      <c r="A409" t="s">
        <v>1149</v>
      </c>
    </row>
    <row r="410" spans="1:1" x14ac:dyDescent="0.2">
      <c r="A410" t="s">
        <v>1150</v>
      </c>
    </row>
    <row r="411" spans="1:1" x14ac:dyDescent="0.2">
      <c r="A411" t="s">
        <v>1151</v>
      </c>
    </row>
    <row r="412" spans="1:1" x14ac:dyDescent="0.2">
      <c r="A412" t="s">
        <v>1152</v>
      </c>
    </row>
    <row r="413" spans="1:1" x14ac:dyDescent="0.2">
      <c r="A413" t="s">
        <v>1153</v>
      </c>
    </row>
    <row r="414" spans="1:1" x14ac:dyDescent="0.2">
      <c r="A414" t="s">
        <v>1154</v>
      </c>
    </row>
    <row r="415" spans="1:1" x14ac:dyDescent="0.2">
      <c r="A415" t="s">
        <v>1155</v>
      </c>
    </row>
    <row r="416" spans="1:1" x14ac:dyDescent="0.2">
      <c r="A416" t="s">
        <v>1156</v>
      </c>
    </row>
    <row r="417" spans="1:1" x14ac:dyDescent="0.2">
      <c r="A417" t="s">
        <v>1157</v>
      </c>
    </row>
    <row r="418" spans="1:1" x14ac:dyDescent="0.2">
      <c r="A418" t="s">
        <v>1158</v>
      </c>
    </row>
    <row r="419" spans="1:1" x14ac:dyDescent="0.2">
      <c r="A419" t="s">
        <v>1159</v>
      </c>
    </row>
    <row r="420" spans="1:1" x14ac:dyDescent="0.2">
      <c r="A420" t="s">
        <v>1160</v>
      </c>
    </row>
    <row r="421" spans="1:1" x14ac:dyDescent="0.2">
      <c r="A421" t="s">
        <v>1161</v>
      </c>
    </row>
    <row r="422" spans="1:1" x14ac:dyDescent="0.2">
      <c r="A422" t="s">
        <v>1162</v>
      </c>
    </row>
    <row r="423" spans="1:1" x14ac:dyDescent="0.2">
      <c r="A423" t="s">
        <v>1163</v>
      </c>
    </row>
    <row r="424" spans="1:1" x14ac:dyDescent="0.2">
      <c r="A424" t="s">
        <v>1164</v>
      </c>
    </row>
    <row r="425" spans="1:1" x14ac:dyDescent="0.2">
      <c r="A425" t="s">
        <v>1165</v>
      </c>
    </row>
    <row r="426" spans="1:1" x14ac:dyDescent="0.2">
      <c r="A426" t="s">
        <v>1166</v>
      </c>
    </row>
    <row r="427" spans="1:1" x14ac:dyDescent="0.2">
      <c r="A427" t="s">
        <v>1167</v>
      </c>
    </row>
    <row r="428" spans="1:1" x14ac:dyDescent="0.2">
      <c r="A428" t="s">
        <v>1168</v>
      </c>
    </row>
    <row r="429" spans="1:1" x14ac:dyDescent="0.2">
      <c r="A429" t="s">
        <v>1169</v>
      </c>
    </row>
    <row r="430" spans="1:1" x14ac:dyDescent="0.2">
      <c r="A430" t="s">
        <v>1170</v>
      </c>
    </row>
    <row r="431" spans="1:1" x14ac:dyDescent="0.2">
      <c r="A431" t="s">
        <v>1171</v>
      </c>
    </row>
    <row r="432" spans="1:1" x14ac:dyDescent="0.2">
      <c r="A432" t="s">
        <v>1172</v>
      </c>
    </row>
    <row r="433" spans="1:1" x14ac:dyDescent="0.2">
      <c r="A433" t="s">
        <v>1173</v>
      </c>
    </row>
    <row r="434" spans="1:1" x14ac:dyDescent="0.2">
      <c r="A434" t="s">
        <v>1174</v>
      </c>
    </row>
    <row r="435" spans="1:1" x14ac:dyDescent="0.2">
      <c r="A435" t="s">
        <v>1175</v>
      </c>
    </row>
    <row r="436" spans="1:1" x14ac:dyDescent="0.2">
      <c r="A436" t="s">
        <v>1176</v>
      </c>
    </row>
    <row r="437" spans="1:1" x14ac:dyDescent="0.2">
      <c r="A437" t="s">
        <v>1177</v>
      </c>
    </row>
    <row r="438" spans="1:1" x14ac:dyDescent="0.2">
      <c r="A438" t="s">
        <v>1178</v>
      </c>
    </row>
    <row r="439" spans="1:1" x14ac:dyDescent="0.2">
      <c r="A439" t="s">
        <v>1179</v>
      </c>
    </row>
    <row r="440" spans="1:1" x14ac:dyDescent="0.2">
      <c r="A440" t="s">
        <v>1180</v>
      </c>
    </row>
    <row r="441" spans="1:1" x14ac:dyDescent="0.2">
      <c r="A441" t="s">
        <v>1181</v>
      </c>
    </row>
    <row r="442" spans="1:1" x14ac:dyDescent="0.2">
      <c r="A442" t="s">
        <v>1182</v>
      </c>
    </row>
    <row r="443" spans="1:1" x14ac:dyDescent="0.2">
      <c r="A443" t="s">
        <v>1183</v>
      </c>
    </row>
    <row r="444" spans="1:1" x14ac:dyDescent="0.2">
      <c r="A444" t="s">
        <v>1184</v>
      </c>
    </row>
    <row r="445" spans="1:1" x14ac:dyDescent="0.2">
      <c r="A445" t="s">
        <v>1185</v>
      </c>
    </row>
    <row r="446" spans="1:1" x14ac:dyDescent="0.2">
      <c r="A446" t="s">
        <v>1186</v>
      </c>
    </row>
    <row r="447" spans="1:1" x14ac:dyDescent="0.2">
      <c r="A447" t="s">
        <v>1187</v>
      </c>
    </row>
    <row r="448" spans="1:1" x14ac:dyDescent="0.2">
      <c r="A448" t="s">
        <v>1188</v>
      </c>
    </row>
    <row r="449" spans="1:1" x14ac:dyDescent="0.2">
      <c r="A449" t="s">
        <v>1189</v>
      </c>
    </row>
    <row r="450" spans="1:1" x14ac:dyDescent="0.2">
      <c r="A450" t="s">
        <v>1190</v>
      </c>
    </row>
    <row r="451" spans="1:1" x14ac:dyDescent="0.2">
      <c r="A451" t="s">
        <v>1191</v>
      </c>
    </row>
    <row r="452" spans="1:1" x14ac:dyDescent="0.2">
      <c r="A452" t="s">
        <v>1192</v>
      </c>
    </row>
    <row r="453" spans="1:1" x14ac:dyDescent="0.2">
      <c r="A453" t="s">
        <v>1193</v>
      </c>
    </row>
    <row r="454" spans="1:1" x14ac:dyDescent="0.2">
      <c r="A454" t="s">
        <v>1194</v>
      </c>
    </row>
    <row r="455" spans="1:1" x14ac:dyDescent="0.2">
      <c r="A455" t="s">
        <v>1195</v>
      </c>
    </row>
    <row r="456" spans="1:1" x14ac:dyDescent="0.2">
      <c r="A456" t="s">
        <v>1196</v>
      </c>
    </row>
    <row r="457" spans="1:1" x14ac:dyDescent="0.2">
      <c r="A457" t="s">
        <v>1197</v>
      </c>
    </row>
    <row r="458" spans="1:1" x14ac:dyDescent="0.2">
      <c r="A458" t="s">
        <v>1198</v>
      </c>
    </row>
    <row r="459" spans="1:1" x14ac:dyDescent="0.2">
      <c r="A459" t="s">
        <v>1199</v>
      </c>
    </row>
    <row r="460" spans="1:1" x14ac:dyDescent="0.2">
      <c r="A460" t="s">
        <v>1200</v>
      </c>
    </row>
    <row r="461" spans="1:1" x14ac:dyDescent="0.2">
      <c r="A461" t="s">
        <v>1201</v>
      </c>
    </row>
    <row r="462" spans="1:1" x14ac:dyDescent="0.2">
      <c r="A462" t="s">
        <v>1202</v>
      </c>
    </row>
    <row r="463" spans="1:1" x14ac:dyDescent="0.2">
      <c r="A463" t="s">
        <v>1203</v>
      </c>
    </row>
    <row r="464" spans="1:1" x14ac:dyDescent="0.2">
      <c r="A464" t="s">
        <v>1204</v>
      </c>
    </row>
    <row r="465" spans="1:1" x14ac:dyDescent="0.2">
      <c r="A465" t="s">
        <v>1205</v>
      </c>
    </row>
    <row r="466" spans="1:1" x14ac:dyDescent="0.2">
      <c r="A466" t="s">
        <v>1206</v>
      </c>
    </row>
    <row r="467" spans="1:1" x14ac:dyDescent="0.2">
      <c r="A467" t="s">
        <v>1207</v>
      </c>
    </row>
    <row r="468" spans="1:1" x14ac:dyDescent="0.2">
      <c r="A468" t="s">
        <v>1208</v>
      </c>
    </row>
    <row r="469" spans="1:1" x14ac:dyDescent="0.2">
      <c r="A469" t="s">
        <v>1209</v>
      </c>
    </row>
    <row r="470" spans="1:1" x14ac:dyDescent="0.2">
      <c r="A470" t="s">
        <v>1210</v>
      </c>
    </row>
    <row r="471" spans="1:1" x14ac:dyDescent="0.2">
      <c r="A471" t="s">
        <v>1211</v>
      </c>
    </row>
    <row r="472" spans="1:1" x14ac:dyDescent="0.2">
      <c r="A472" t="s">
        <v>1212</v>
      </c>
    </row>
    <row r="473" spans="1:1" x14ac:dyDescent="0.2">
      <c r="A473" t="s">
        <v>1213</v>
      </c>
    </row>
    <row r="474" spans="1:1" x14ac:dyDescent="0.2">
      <c r="A474" t="s">
        <v>1214</v>
      </c>
    </row>
    <row r="475" spans="1:1" x14ac:dyDescent="0.2">
      <c r="A475" t="s">
        <v>1215</v>
      </c>
    </row>
    <row r="476" spans="1:1" x14ac:dyDescent="0.2">
      <c r="A476" t="s">
        <v>1216</v>
      </c>
    </row>
    <row r="477" spans="1:1" x14ac:dyDescent="0.2">
      <c r="A477" t="s">
        <v>1217</v>
      </c>
    </row>
    <row r="478" spans="1:1" x14ac:dyDescent="0.2">
      <c r="A478" t="s">
        <v>1218</v>
      </c>
    </row>
    <row r="479" spans="1:1" x14ac:dyDescent="0.2">
      <c r="A479" t="s">
        <v>1219</v>
      </c>
    </row>
    <row r="480" spans="1:1" x14ac:dyDescent="0.2">
      <c r="A480" t="s">
        <v>1220</v>
      </c>
    </row>
    <row r="481" spans="1:1" x14ac:dyDescent="0.2">
      <c r="A481" t="s">
        <v>1221</v>
      </c>
    </row>
    <row r="482" spans="1:1" x14ac:dyDescent="0.2">
      <c r="A482" t="s">
        <v>1222</v>
      </c>
    </row>
    <row r="483" spans="1:1" x14ac:dyDescent="0.2">
      <c r="A483" t="s">
        <v>1223</v>
      </c>
    </row>
    <row r="484" spans="1:1" x14ac:dyDescent="0.2">
      <c r="A484" t="s">
        <v>1224</v>
      </c>
    </row>
    <row r="485" spans="1:1" x14ac:dyDescent="0.2">
      <c r="A485" t="s">
        <v>1225</v>
      </c>
    </row>
    <row r="486" spans="1:1" x14ac:dyDescent="0.2">
      <c r="A486" t="s">
        <v>1226</v>
      </c>
    </row>
    <row r="487" spans="1:1" x14ac:dyDescent="0.2">
      <c r="A487" t="s">
        <v>1227</v>
      </c>
    </row>
    <row r="488" spans="1:1" x14ac:dyDescent="0.2">
      <c r="A488" t="s">
        <v>1228</v>
      </c>
    </row>
    <row r="489" spans="1:1" x14ac:dyDescent="0.2">
      <c r="A489" t="s">
        <v>1229</v>
      </c>
    </row>
    <row r="490" spans="1:1" x14ac:dyDescent="0.2">
      <c r="A490" t="s">
        <v>1230</v>
      </c>
    </row>
    <row r="491" spans="1:1" x14ac:dyDescent="0.2">
      <c r="A491" t="s">
        <v>1231</v>
      </c>
    </row>
    <row r="492" spans="1:1" x14ac:dyDescent="0.2">
      <c r="A492" t="s">
        <v>1232</v>
      </c>
    </row>
    <row r="493" spans="1:1" x14ac:dyDescent="0.2">
      <c r="A493" t="s">
        <v>1233</v>
      </c>
    </row>
    <row r="494" spans="1:1" x14ac:dyDescent="0.2">
      <c r="A494" t="s">
        <v>1234</v>
      </c>
    </row>
    <row r="495" spans="1:1" x14ac:dyDescent="0.2">
      <c r="A495" t="s">
        <v>1235</v>
      </c>
    </row>
    <row r="496" spans="1:1" x14ac:dyDescent="0.2">
      <c r="A496" t="s">
        <v>1236</v>
      </c>
    </row>
    <row r="497" spans="1:1" x14ac:dyDescent="0.2">
      <c r="A497" t="s">
        <v>1237</v>
      </c>
    </row>
    <row r="498" spans="1:1" x14ac:dyDescent="0.2">
      <c r="A498" t="s">
        <v>1238</v>
      </c>
    </row>
    <row r="499" spans="1:1" x14ac:dyDescent="0.2">
      <c r="A499" t="s">
        <v>1239</v>
      </c>
    </row>
    <row r="500" spans="1:1" x14ac:dyDescent="0.2">
      <c r="A500" t="s">
        <v>1240</v>
      </c>
    </row>
    <row r="501" spans="1:1" x14ac:dyDescent="0.2">
      <c r="A501" t="s">
        <v>1241</v>
      </c>
    </row>
    <row r="502" spans="1:1" x14ac:dyDescent="0.2">
      <c r="A502" t="s">
        <v>1242</v>
      </c>
    </row>
    <row r="503" spans="1:1" x14ac:dyDescent="0.2">
      <c r="A503" t="s">
        <v>1243</v>
      </c>
    </row>
    <row r="504" spans="1:1" x14ac:dyDescent="0.2">
      <c r="A504" t="s">
        <v>1244</v>
      </c>
    </row>
    <row r="505" spans="1:1" x14ac:dyDescent="0.2">
      <c r="A505" t="s">
        <v>1245</v>
      </c>
    </row>
    <row r="506" spans="1:1" x14ac:dyDescent="0.2">
      <c r="A506" t="s">
        <v>1246</v>
      </c>
    </row>
    <row r="507" spans="1:1" x14ac:dyDescent="0.2">
      <c r="A507" t="s">
        <v>1247</v>
      </c>
    </row>
    <row r="508" spans="1:1" x14ac:dyDescent="0.2">
      <c r="A508" t="s">
        <v>1248</v>
      </c>
    </row>
    <row r="509" spans="1:1" x14ac:dyDescent="0.2">
      <c r="A509" t="s">
        <v>1249</v>
      </c>
    </row>
    <row r="510" spans="1:1" x14ac:dyDescent="0.2">
      <c r="A510" t="s">
        <v>1250</v>
      </c>
    </row>
    <row r="511" spans="1:1" x14ac:dyDescent="0.2">
      <c r="A511" t="s">
        <v>1251</v>
      </c>
    </row>
    <row r="512" spans="1:1" x14ac:dyDescent="0.2">
      <c r="A512" t="s">
        <v>1252</v>
      </c>
    </row>
    <row r="513" spans="1:1" x14ac:dyDescent="0.2">
      <c r="A513" t="s">
        <v>1253</v>
      </c>
    </row>
    <row r="514" spans="1:1" x14ac:dyDescent="0.2">
      <c r="A514" t="s">
        <v>1254</v>
      </c>
    </row>
    <row r="515" spans="1:1" x14ac:dyDescent="0.2">
      <c r="A515" t="s">
        <v>1255</v>
      </c>
    </row>
    <row r="516" spans="1:1" x14ac:dyDescent="0.2">
      <c r="A516" t="s">
        <v>1256</v>
      </c>
    </row>
    <row r="517" spans="1:1" x14ac:dyDescent="0.2">
      <c r="A517" t="s">
        <v>1257</v>
      </c>
    </row>
    <row r="518" spans="1:1" x14ac:dyDescent="0.2">
      <c r="A518" t="s">
        <v>1258</v>
      </c>
    </row>
    <row r="519" spans="1:1" x14ac:dyDescent="0.2">
      <c r="A519" t="s">
        <v>1259</v>
      </c>
    </row>
    <row r="520" spans="1:1" x14ac:dyDescent="0.2">
      <c r="A520" t="s">
        <v>1260</v>
      </c>
    </row>
    <row r="521" spans="1:1" x14ac:dyDescent="0.2">
      <c r="A521" t="s">
        <v>1261</v>
      </c>
    </row>
    <row r="522" spans="1:1" x14ac:dyDescent="0.2">
      <c r="A522" t="s">
        <v>1262</v>
      </c>
    </row>
    <row r="523" spans="1:1" x14ac:dyDescent="0.2">
      <c r="A523" t="s">
        <v>1263</v>
      </c>
    </row>
    <row r="524" spans="1:1" x14ac:dyDescent="0.2">
      <c r="A524" t="s">
        <v>1264</v>
      </c>
    </row>
    <row r="525" spans="1:1" x14ac:dyDescent="0.2">
      <c r="A525" t="s">
        <v>1265</v>
      </c>
    </row>
    <row r="526" spans="1:1" x14ac:dyDescent="0.2">
      <c r="A526" t="s">
        <v>1266</v>
      </c>
    </row>
    <row r="527" spans="1:1" x14ac:dyDescent="0.2">
      <c r="A527" t="s">
        <v>1267</v>
      </c>
    </row>
    <row r="528" spans="1:1" x14ac:dyDescent="0.2">
      <c r="A528" t="s">
        <v>1268</v>
      </c>
    </row>
    <row r="529" spans="1:1" x14ac:dyDescent="0.2">
      <c r="A529" t="s">
        <v>1269</v>
      </c>
    </row>
    <row r="530" spans="1:1" x14ac:dyDescent="0.2">
      <c r="A530" t="s">
        <v>1270</v>
      </c>
    </row>
    <row r="531" spans="1:1" x14ac:dyDescent="0.2">
      <c r="A531" t="s">
        <v>1271</v>
      </c>
    </row>
    <row r="532" spans="1:1" x14ac:dyDescent="0.2">
      <c r="A532" t="s">
        <v>1272</v>
      </c>
    </row>
    <row r="533" spans="1:1" x14ac:dyDescent="0.2">
      <c r="A533" t="s">
        <v>1273</v>
      </c>
    </row>
    <row r="534" spans="1:1" x14ac:dyDescent="0.2">
      <c r="A534" t="s">
        <v>1274</v>
      </c>
    </row>
    <row r="535" spans="1:1" x14ac:dyDescent="0.2">
      <c r="A535" t="s">
        <v>1275</v>
      </c>
    </row>
    <row r="536" spans="1:1" x14ac:dyDescent="0.2">
      <c r="A536" t="s">
        <v>1276</v>
      </c>
    </row>
    <row r="537" spans="1:1" x14ac:dyDescent="0.2">
      <c r="A537" t="s">
        <v>1277</v>
      </c>
    </row>
    <row r="538" spans="1:1" x14ac:dyDescent="0.2">
      <c r="A538" t="s">
        <v>1278</v>
      </c>
    </row>
    <row r="539" spans="1:1" x14ac:dyDescent="0.2">
      <c r="A539" t="s">
        <v>1279</v>
      </c>
    </row>
  </sheetData>
  <sheetProtection algorithmName="SHA-512" hashValue="d7DBR9DyFYlp2CvDKR/leq+f+xAX8qlUhI2F1OQC0y0wdcxDEy5SDfqC0u6miaer9GV5eeYRrtBK5ssmtInfyQ==" saltValue="gLmUVGia4fiCexcXig08m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5C1869D4C1A44FAA0D3AFB2B49A97C" ma:contentTypeVersion="15" ma:contentTypeDescription="Create a new document." ma:contentTypeScope="" ma:versionID="d6656b695f3869ced3972a420c8541fd">
  <xsd:schema xmlns:xsd="http://www.w3.org/2001/XMLSchema" xmlns:xs="http://www.w3.org/2001/XMLSchema" xmlns:p="http://schemas.microsoft.com/office/2006/metadata/properties" xmlns:ns1="http://schemas.microsoft.com/sharepoint/v3" xmlns:ns2="8845dcd3-1f94-4c57-9a5e-46dbe65a741b" xmlns:ns3="467e8a32-a4c8-4d53-8185-0fcd20875a8e" targetNamespace="http://schemas.microsoft.com/office/2006/metadata/properties" ma:root="true" ma:fieldsID="c247b3424bf4bc3d3a01a300b14cca77" ns1:_="" ns2:_="" ns3:_="">
    <xsd:import namespace="http://schemas.microsoft.com/sharepoint/v3"/>
    <xsd:import namespace="8845dcd3-1f94-4c57-9a5e-46dbe65a741b"/>
    <xsd:import namespace="467e8a32-a4c8-4d53-8185-0fcd20875a8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45dcd3-1f94-4c57-9a5e-46dbe65a7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67e8a32-a4c8-4d53-8185-0fcd20875a8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8e79fd9-4b62-405e-ad20-4a02e826e1f6}" ma:internalName="TaxCatchAll" ma:showField="CatchAllData" ma:web="467e8a32-a4c8-4d53-8185-0fcd20875a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845dcd3-1f94-4c57-9a5e-46dbe65a741b">
      <Terms xmlns="http://schemas.microsoft.com/office/infopath/2007/PartnerControls"/>
    </lcf76f155ced4ddcb4097134ff3c332f>
    <TaxCatchAll xmlns="467e8a32-a4c8-4d53-8185-0fcd20875a8e" xsi:nil="true"/>
  </documentManagement>
</p:properties>
</file>

<file path=customXml/itemProps1.xml><?xml version="1.0" encoding="utf-8"?>
<ds:datastoreItem xmlns:ds="http://schemas.openxmlformats.org/officeDocument/2006/customXml" ds:itemID="{1CBDB4C9-CEF8-44AE-9BCC-219B9CE38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45dcd3-1f94-4c57-9a5e-46dbe65a741b"/>
    <ds:schemaRef ds:uri="467e8a32-a4c8-4d53-8185-0fcd20875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8D56A6-18A0-4BE5-BE88-C062960A142A}">
  <ds:schemaRefs>
    <ds:schemaRef ds:uri="http://schemas.microsoft.com/sharepoint/v3/contenttype/forms"/>
  </ds:schemaRefs>
</ds:datastoreItem>
</file>

<file path=customXml/itemProps3.xml><?xml version="1.0" encoding="utf-8"?>
<ds:datastoreItem xmlns:ds="http://schemas.openxmlformats.org/officeDocument/2006/customXml" ds:itemID="{D7428DF8-BAEF-4206-BA1C-6CC28AFA7971}">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67e8a32-a4c8-4d53-8185-0fcd20875a8e"/>
    <ds:schemaRef ds:uri="http://schemas.microsoft.com/sharepoint/v3"/>
    <ds:schemaRef ds:uri="http://purl.org/dc/dcmitype/"/>
    <ds:schemaRef ds:uri="8845dcd3-1f94-4c57-9a5e-46dbe65a741b"/>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START HERE</vt:lpstr>
      <vt:lpstr>Table A</vt:lpstr>
      <vt:lpstr>Table B</vt:lpstr>
      <vt:lpstr>Table C</vt:lpstr>
      <vt:lpstr>Field Names</vt:lpstr>
      <vt:lpstr>RHNA Allocations</vt:lpstr>
      <vt:lpstr>CountyInfo</vt:lpstr>
      <vt:lpstr>DropdownLists</vt:lpstr>
      <vt:lpstr>'Table A'!Print_Area</vt:lpstr>
      <vt:lpstr>'Table B'!Print_Area</vt:lpstr>
      <vt:lpstr>'Table C'!Print_Area</vt:lpstr>
      <vt:lpstr>'Table A'!Print_Titles</vt:lpstr>
      <vt:lpstr>'Table B'!Print_Titles</vt:lpstr>
      <vt:lpstr>'Table 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Nuch, John@HCD</dc:creator>
  <cp:keywords/>
  <dc:description/>
  <cp:lastModifiedBy>Darice Wong</cp:lastModifiedBy>
  <cp:revision/>
  <cp:lastPrinted>2025-09-08T22:43:45Z</cp:lastPrinted>
  <dcterms:created xsi:type="dcterms:W3CDTF">2019-10-31T17:10:24Z</dcterms:created>
  <dcterms:modified xsi:type="dcterms:W3CDTF">2025-09-09T00:10:18Z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0x010100A85C1869D4C1A44FAA0D3AFB2B49A97C</vt:lpwstr>
  </property>
</Properties>
</file>